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mc:AlternateContent xmlns:mc="http://schemas.openxmlformats.org/markup-compatibility/2006">
    <mc:Choice Requires="x15">
      <x15ac:absPath xmlns:x15ac="http://schemas.microsoft.com/office/spreadsheetml/2010/11/ac" url="C:\Users\marcow\AppData\Roaming\Micro Focus\Content Manager\Offline Records (TE)\Development ~ &amp; SUPPORT - PROJECT MANAGEMENT\"/>
    </mc:Choice>
  </mc:AlternateContent>
  <xr:revisionPtr revIDLastSave="0" documentId="13_ncr:1_{E7913190-4B4C-4F84-845F-9EEECA05FCA2}" xr6:coauthVersionLast="47" xr6:coauthVersionMax="47" xr10:uidLastSave="{00000000-0000-0000-0000-000000000000}"/>
  <bookViews>
    <workbookView xWindow="-120" yWindow="-120" windowWidth="29040" windowHeight="15720" xr2:uid="{00000000-000D-0000-FFFF-FFFF00000000}"/>
  </bookViews>
  <sheets>
    <sheet name="Instructions" sheetId="21" r:id="rId1"/>
    <sheet name="Risk Assessment Register" sheetId="4" r:id="rId2"/>
    <sheet name="Identified IM Risks" sheetId="22" r:id="rId3"/>
    <sheet name="Measures-Matrix" sheetId="17" r:id="rId4"/>
    <sheet name="Values" sheetId="16" r:id="rId5"/>
    <sheet name="Risk Treatment (Summary)" sheetId="3" state="hidden" r:id="rId6"/>
    <sheet name="Risk Treatment Plan Risk #1" sheetId="6" state="hidden" r:id="rId7"/>
    <sheet name="Risk Treatment Plan Risk #2" sheetId="7" state="hidden" r:id="rId8"/>
    <sheet name="Risk Treatment Plan Risk #3" sheetId="8" state="hidden" r:id="rId9"/>
    <sheet name="Risk Treatment Plan Risk #4" sheetId="9" state="hidden" r:id="rId10"/>
    <sheet name="Risk Treatment Plan Risk #5" sheetId="10" state="hidden" r:id="rId11"/>
  </sheets>
  <externalReferences>
    <externalReference r:id="rId12"/>
  </externalReferences>
  <definedNames>
    <definedName name="Likelihood_Column">[1]lists!$A$10:$B$14</definedName>
    <definedName name="_xlnm.Print_Area" localSheetId="2">'Identified IM Risks'!$A$2:$B$4</definedName>
    <definedName name="Risk_Appetite">[1]lists!$O$3:$P$203</definedName>
    <definedName name="Risk_Lookup">[1]lists!$A$3:$F$7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1" i="4" l="1"/>
  <c r="M12" i="4"/>
  <c r="I9" i="4"/>
  <c r="J9" i="4" s="1"/>
  <c r="I10" i="4"/>
  <c r="J10" i="4" s="1"/>
  <c r="M10" i="4" l="1"/>
  <c r="M9" i="4"/>
  <c r="I8" i="4"/>
  <c r="M8" i="4" s="1"/>
  <c r="I11" i="4"/>
  <c r="I12" i="4"/>
  <c r="J12" i="4" s="1"/>
  <c r="I13" i="4"/>
  <c r="M13" i="4" s="1"/>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M14" i="4"/>
  <c r="M15" i="4"/>
  <c r="M16" i="4"/>
  <c r="M17" i="4"/>
  <c r="M18" i="4"/>
  <c r="M19" i="4"/>
  <c r="M20" i="4"/>
  <c r="M21" i="4"/>
  <c r="M22" i="4"/>
  <c r="M23" i="4"/>
  <c r="M24" i="4"/>
  <c r="M25" i="4"/>
  <c r="M26" i="4"/>
  <c r="M27" i="4"/>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M60" i="4"/>
  <c r="M61" i="4"/>
  <c r="M62" i="4"/>
  <c r="M63" i="4"/>
  <c r="M64" i="4"/>
  <c r="M65" i="4"/>
  <c r="M66" i="4"/>
  <c r="M67" i="4"/>
  <c r="M68" i="4"/>
  <c r="M69" i="4"/>
  <c r="M70" i="4"/>
  <c r="M71" i="4"/>
  <c r="M72" i="4"/>
  <c r="M73" i="4"/>
  <c r="M74" i="4"/>
  <c r="M75" i="4"/>
  <c r="M76" i="4"/>
  <c r="M77" i="4"/>
  <c r="M78" i="4"/>
  <c r="M79" i="4"/>
  <c r="J13" i="4" l="1"/>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 i="4"/>
  <c r="J11"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tc={5EFB0088-0716-4EA8-B05B-7781FE0A94C7}</author>
  </authors>
  <commentList>
    <comment ref="D3" authorId="0" shapeId="0" xr:uid="{5EFB0088-0716-4EA8-B05B-7781FE0A94C7}">
      <text>
        <t>[Threaded comment]
Your version of Excel allows you to read this threaded comment; however, any edits to it will get removed if the file is opened in a newer version of Excel. Learn more: https://go.microsoft.com/fwlink/?linkid=870924
Comment:
    Who is responsible and accountable for managing the risk treatment (including monitoring)</t>
      </text>
    </comment>
  </commentList>
</comments>
</file>

<file path=xl/sharedStrings.xml><?xml version="1.0" encoding="utf-8"?>
<sst xmlns="http://schemas.openxmlformats.org/spreadsheetml/2006/main" count="451" uniqueCount="322">
  <si>
    <t>Risk
ID No.</t>
  </si>
  <si>
    <t>Status</t>
  </si>
  <si>
    <t>Rare</t>
  </si>
  <si>
    <t>Extreme</t>
  </si>
  <si>
    <t>Unlikely</t>
  </si>
  <si>
    <t>Possible</t>
  </si>
  <si>
    <t>High</t>
  </si>
  <si>
    <t>Likely</t>
  </si>
  <si>
    <t>Almost Certain</t>
  </si>
  <si>
    <t>Low</t>
  </si>
  <si>
    <t xml:space="preserve"> </t>
  </si>
  <si>
    <t>Moderate</t>
  </si>
  <si>
    <t>Required Risk Treatments</t>
  </si>
  <si>
    <t>Risk</t>
  </si>
  <si>
    <t>Risk Treatment Action Officer</t>
  </si>
  <si>
    <t xml:space="preserve">Treatment Monitoring </t>
  </si>
  <si>
    <t>Risk Treatment</t>
  </si>
  <si>
    <t>Monitor, Review and Report Schedule</t>
  </si>
  <si>
    <t>Compiled By:  [ … ]</t>
  </si>
  <si>
    <t>Date: [ xx / xx / 20xx ]</t>
  </si>
  <si>
    <t>Risk Treatment Plan</t>
  </si>
  <si>
    <t>Risk Treatment Strategies or Improvements to Existing Controls</t>
  </si>
  <si>
    <t>Completion / Target Date for Risk Treatments and Controls</t>
  </si>
  <si>
    <t>Monitor/Review Plan</t>
  </si>
  <si>
    <r>
      <t xml:space="preserve">Owner of Risk Controls </t>
    </r>
    <r>
      <rPr>
        <i/>
        <sz val="12"/>
        <rFont val="Calibri"/>
        <family val="2"/>
        <scheme val="minor"/>
      </rPr>
      <t>(responsible position and Branch/Section)</t>
    </r>
  </si>
  <si>
    <t xml:space="preserve">Risk ID No. </t>
  </si>
  <si>
    <t>Risk ID No.</t>
  </si>
  <si>
    <t>Risk Category</t>
  </si>
  <si>
    <t>Risk Identification</t>
  </si>
  <si>
    <t>Risk ID NO.</t>
  </si>
  <si>
    <t>Consequences</t>
  </si>
  <si>
    <t>Current Risk Rating</t>
  </si>
  <si>
    <t>Current Likelihood</t>
  </si>
  <si>
    <t>Current Consequence</t>
  </si>
  <si>
    <t>Almost certain</t>
  </si>
  <si>
    <t>Medium</t>
  </si>
  <si>
    <t xml:space="preserve">
</t>
  </si>
  <si>
    <r>
      <t xml:space="preserve">Resource Requirements </t>
    </r>
    <r>
      <rPr>
        <i/>
        <sz val="12"/>
        <rFont val="Calibri"/>
        <family val="2"/>
        <scheme val="minor"/>
      </rPr>
      <t>(including consideration of costing associated with improvement of existing controls)</t>
    </r>
  </si>
  <si>
    <t>Likelihood</t>
  </si>
  <si>
    <t>Minor</t>
  </si>
  <si>
    <t>Major</t>
  </si>
  <si>
    <t>Severe</t>
  </si>
  <si>
    <t>Risk level</t>
  </si>
  <si>
    <t>Requirement</t>
  </si>
  <si>
    <t>Action</t>
  </si>
  <si>
    <t>RECOMMENDED ACTIONS FOR RISK LEVELS</t>
  </si>
  <si>
    <t xml:space="preserve">
</t>
  </si>
  <si>
    <t>Impact</t>
  </si>
  <si>
    <t>Risk Tolerance</t>
  </si>
  <si>
    <t>RISK MATRIX</t>
  </si>
  <si>
    <t>Unacceptable</t>
  </si>
  <si>
    <t>Acceptable</t>
  </si>
  <si>
    <t>Management decision required</t>
  </si>
  <si>
    <t>Consequence</t>
  </si>
  <si>
    <t xml:space="preserve"> Risk Level</t>
  </si>
  <si>
    <t>Current Risk Rating (see Measures-Matrix tab)</t>
  </si>
  <si>
    <t>Risk Action</t>
  </si>
  <si>
    <r>
      <rPr>
        <b/>
        <sz val="14"/>
        <color theme="1"/>
        <rFont val="Calibri (Body)"/>
      </rPr>
      <t>RISK</t>
    </r>
    <r>
      <rPr>
        <b/>
        <sz val="14"/>
        <color theme="1"/>
        <rFont val="Calibri"/>
        <family val="2"/>
        <scheme val="minor"/>
      </rPr>
      <t xml:space="preserve"> - a future event (certain or uncertain) that is likely to have an impact (either positive or negative) on the achievement of the objective</t>
    </r>
  </si>
  <si>
    <t>Project or business activity :</t>
  </si>
  <si>
    <t xml:space="preserve">Risk Tolerance </t>
  </si>
  <si>
    <t xml:space="preserve">Inside </t>
  </si>
  <si>
    <t>Outside</t>
  </si>
  <si>
    <t>Open - further treatment or monitoring required</t>
  </si>
  <si>
    <t>Closed - risk has been mitigated and no longer applies</t>
  </si>
  <si>
    <t>Risk levels and acceptability</t>
  </si>
  <si>
    <r>
      <rPr>
        <b/>
        <sz val="14"/>
        <color rgb="FFFF0000"/>
        <rFont val="Calibri"/>
        <family val="2"/>
        <scheme val="minor"/>
      </rPr>
      <t xml:space="preserve">Note: </t>
    </r>
    <r>
      <rPr>
        <b/>
        <sz val="14"/>
        <rFont val="Calibri"/>
        <family val="2"/>
        <scheme val="minor"/>
      </rPr>
      <t>Add additional risks by clicking on last row and inserting new line</t>
    </r>
  </si>
  <si>
    <t>Value</t>
  </si>
  <si>
    <t>Tolerance Value</t>
  </si>
  <si>
    <t>R-010</t>
  </si>
  <si>
    <t>R-009</t>
  </si>
  <si>
    <t>R-008</t>
  </si>
  <si>
    <t>R-007</t>
  </si>
  <si>
    <t>R-006</t>
  </si>
  <si>
    <t>R-002</t>
  </si>
  <si>
    <t>R-011</t>
  </si>
  <si>
    <t>R-012</t>
  </si>
  <si>
    <t>R-013</t>
  </si>
  <si>
    <t>R-014</t>
  </si>
  <si>
    <t>R-015</t>
  </si>
  <si>
    <t>R-016</t>
  </si>
  <si>
    <t>R-017</t>
  </si>
  <si>
    <t>R-018</t>
  </si>
  <si>
    <t>R-019</t>
  </si>
  <si>
    <t>R-020</t>
  </si>
  <si>
    <t>R-021</t>
  </si>
  <si>
    <t>R-022</t>
  </si>
  <si>
    <t>R-023</t>
  </si>
  <si>
    <t>R-024</t>
  </si>
  <si>
    <t>R-025</t>
  </si>
  <si>
    <t>R-026</t>
  </si>
  <si>
    <t>R-027</t>
  </si>
  <si>
    <t>R-028</t>
  </si>
  <si>
    <t>R-029</t>
  </si>
  <si>
    <t>R-030</t>
  </si>
  <si>
    <t>R-031</t>
  </si>
  <si>
    <t>R-032</t>
  </si>
  <si>
    <t>R-033</t>
  </si>
  <si>
    <t>R-034</t>
  </si>
  <si>
    <t>R-035</t>
  </si>
  <si>
    <t>R-036</t>
  </si>
  <si>
    <t>R-037</t>
  </si>
  <si>
    <t>R-038</t>
  </si>
  <si>
    <t>R-039</t>
  </si>
  <si>
    <t>R-040</t>
  </si>
  <si>
    <t>R-041</t>
  </si>
  <si>
    <t>R-042</t>
  </si>
  <si>
    <t>R-043</t>
  </si>
  <si>
    <t>R-044</t>
  </si>
  <si>
    <t>R-045</t>
  </si>
  <si>
    <t>R-046</t>
  </si>
  <si>
    <t>R-047</t>
  </si>
  <si>
    <t>R-048</t>
  </si>
  <si>
    <t>R-049</t>
  </si>
  <si>
    <t>R-050</t>
  </si>
  <si>
    <t>R-051</t>
  </si>
  <si>
    <t>R-052</t>
  </si>
  <si>
    <t>R-053</t>
  </si>
  <si>
    <t>R-054</t>
  </si>
  <si>
    <t>R-055</t>
  </si>
  <si>
    <t>R-056</t>
  </si>
  <si>
    <t>R-057</t>
  </si>
  <si>
    <t>R-058</t>
  </si>
  <si>
    <t>R-059</t>
  </si>
  <si>
    <t>R-060</t>
  </si>
  <si>
    <t>R-061</t>
  </si>
  <si>
    <t>R-062</t>
  </si>
  <si>
    <t>R-063</t>
  </si>
  <si>
    <t>R-064</t>
  </si>
  <si>
    <t>R-065</t>
  </si>
  <si>
    <t>R-066</t>
  </si>
  <si>
    <t>R-067</t>
  </si>
  <si>
    <t>R-068</t>
  </si>
  <si>
    <t>R-069</t>
  </si>
  <si>
    <t>R-070</t>
  </si>
  <si>
    <t>R-071</t>
  </si>
  <si>
    <t>R-072</t>
  </si>
  <si>
    <t>Information Governance</t>
  </si>
  <si>
    <t>Unauthorised access to sensitive information</t>
  </si>
  <si>
    <t>Unreliable migration processes when updating systems</t>
  </si>
  <si>
    <t>Improper disclosure of sensitive information</t>
  </si>
  <si>
    <t>Failure to ensure transparency in how information is collected and used</t>
  </si>
  <si>
    <t>Misuse of data for purposes outside of organisational policy</t>
  </si>
  <si>
    <t>Date:</t>
  </si>
  <si>
    <t>Organsation/Branch/Team</t>
  </si>
  <si>
    <t xml:space="preserve">Failure to ensure long-term preservation and accessibility of critical digital records.
</t>
  </si>
  <si>
    <t>1. Lack of adequate planning for digital preservation and data migration.
2. Obsolete file formats or storage systems not supported by current technology.
3. Insufficient metadata standards or inconsistent metadata usage.
4. No established policies for regular testing of digital accessibility and compatibility.
5. Failure to monitor the lifespan of digital storage media.</t>
  </si>
  <si>
    <t>Very small or negligible impact</t>
  </si>
  <si>
    <t>Minor to moderate loss impacting short-term operations</t>
  </si>
  <si>
    <t>Moderate to major disruption of business operations</t>
  </si>
  <si>
    <t xml:space="preserve">Severe compromise of core functions and business operations	</t>
  </si>
  <si>
    <t xml:space="preserve">The event is expected to occur in the near or immediate future, or where the risk has occurred previously under similar circumstances and is expected to occur again. Probability: 76 to 100%	</t>
  </si>
  <si>
    <t>The event is expected to occur in most circumstances in the near or immediate future and is linked with internal and external factors. Probability: 51 to 75%</t>
  </si>
  <si>
    <t xml:space="preserve">The event might occur at some time in the near or forecasted future, which may/may not be linked to internal or external factors. Probability: 26 to 50%	</t>
  </si>
  <si>
    <t xml:space="preserve">The event could occur at some time, which may/may not be within the near or forecasted future. Probability: 10 to 25%	</t>
  </si>
  <si>
    <t xml:space="preserve">The event may only occur under exceptional circumstances. Probability: 0 to 10%	</t>
  </si>
  <si>
    <t>Capability</t>
  </si>
  <si>
    <t>Systems</t>
  </si>
  <si>
    <t>Continuity</t>
  </si>
  <si>
    <t>Access</t>
  </si>
  <si>
    <t>Context</t>
  </si>
  <si>
    <t>Disposal</t>
  </si>
  <si>
    <t xml:space="preserve">Risk Assessment </t>
  </si>
  <si>
    <t>Measures-Matrix</t>
  </si>
  <si>
    <t>Presents the Consequence and Likelihood matrix, the Risk Categories and Tolerances, and the Recommended Actions for Risk Levels (outlines what actions are required based on the outcome of the assessment).</t>
  </si>
  <si>
    <t>Identified IM risks</t>
  </si>
  <si>
    <t>Values</t>
  </si>
  <si>
    <t>Provides examples of possible IM risks and their corrosponding categories</t>
  </si>
  <si>
    <t>Adusts the risk management weightings and categories related to this template.</t>
  </si>
  <si>
    <t>Culture</t>
  </si>
  <si>
    <t>Creation</t>
  </si>
  <si>
    <t>Ethics</t>
  </si>
  <si>
    <t>Administrative Change</t>
  </si>
  <si>
    <t xml:space="preserve">Monitoring and review
</t>
  </si>
  <si>
    <t>Regular review, monitoring the effectiveness of current controls and provide 'exception' reporting of risk (including changes to risk level) to:
• Senior Mangement</t>
  </si>
  <si>
    <t>Action should be taken if required
Regular review, monitoring the effectiveness of current controls and provide 'exception' reporting of risk (including changes to risk level) to the relevant:
• Senior Mangement</t>
  </si>
  <si>
    <t>EXAMPLE</t>
  </si>
  <si>
    <t>Current Mitigation Strategies (Controls)</t>
  </si>
  <si>
    <t xml:space="preserve">Title </t>
  </si>
  <si>
    <t xml:space="preserve">Type </t>
  </si>
  <si>
    <t>Instruction</t>
  </si>
  <si>
    <t>Free text field</t>
  </si>
  <si>
    <t xml:space="preserve">Risk Identification </t>
  </si>
  <si>
    <t xml:space="preserve">Free text field </t>
  </si>
  <si>
    <t xml:space="preserve">Risk Category </t>
  </si>
  <si>
    <t xml:space="preserve">Drop down list </t>
  </si>
  <si>
    <t>Cause</t>
  </si>
  <si>
    <t>Enter the causes which could make the risk occur within your agency. Think about contributing factors such as inadequate training, system limitations, outdated policies, or poor process design. For example: “Insufficient metadata standards across systems.”</t>
  </si>
  <si>
    <t xml:space="preserve">Impact </t>
  </si>
  <si>
    <t>Use the drop down to select how likely the risk is to occur, select from the available options to reflect the realistic likelihood of the risk occurring. Refer to the Measures-Matrix tab for a more detailed breakdown of each likelihood.</t>
  </si>
  <si>
    <t>Drop down list</t>
  </si>
  <si>
    <t>Use the dropdown to select how serious the impact would be as a consequence of the risk. The options include, minor, moderate, major, and severe. Choose the one that best fits the likely impact. Refer to the Measures-Matrix tab for a more detailed breakdown of each</t>
  </si>
  <si>
    <t xml:space="preserve">Auto populated </t>
  </si>
  <si>
    <t>Monitoring and Review</t>
  </si>
  <si>
    <t>Use the dropdown to show whether the risk is open or closed</t>
  </si>
  <si>
    <t xml:space="preserve">                                      </t>
  </si>
  <si>
    <t>Explain the potential opportunities and threats if the risk happens. Be specific about who or what would be affected. Try to link the impact to your agency’s objectives or operations.
For example: (Threat) “Records may be lost, leading to failure in meeting audit requirements.”</t>
  </si>
  <si>
    <t>List any actions, processes, tools, or policies already in place to reduce or manage the risk. 
If no measures are in place, write “None” or “To be developed.” 
For example: “Monthly data backups; Digital Preservation Policy; access logging.”</t>
  </si>
  <si>
    <t xml:space="preserve">This column is automatically calculated , based on the current risk rating. It will indicate whether the current Risk Tolerance falls inside or outside your organisation’s acceptable risk tolerance. </t>
  </si>
  <si>
    <t>Workbook tabs (Worksheets)</t>
  </si>
  <si>
    <t>Describe each risk in clear, plain language. For example, “loss of access to digital records due to system failure.” Keep the statement concise but meaningful.
Examples provided under the IM Identified Risk tab are illustrative. You may use these as they are or modify and add your own risks that better reflect your agency’s specific situation.</t>
  </si>
  <si>
    <t>Risk not accepted</t>
  </si>
  <si>
    <t xml:space="preserve">Risk accepted </t>
  </si>
  <si>
    <t>Differences in information management maturity, systems, or practices between transferring entities</t>
  </si>
  <si>
    <t>Insignificant</t>
  </si>
  <si>
    <t>Negligble impact</t>
  </si>
  <si>
    <t>If Risk accepted is selected – Monitoring and review will be auto populated.</t>
  </si>
  <si>
    <t>The governance, analysis and evaluation component of the risk assessment.</t>
  </si>
  <si>
    <t>R-003</t>
  </si>
  <si>
    <t>R-004</t>
  </si>
  <si>
    <t>R-005</t>
  </si>
  <si>
    <t>Risk ID No.</t>
  </si>
  <si>
    <t>Pre-filled using a sequential, unique identifier for each risk. “R-001  ”, “R-002” etc. Continue the numbering pattern to identify each new risk.</t>
  </si>
  <si>
    <t>Current Likelihood </t>
  </si>
  <si>
    <r>
      <t xml:space="preserve">Select the most appropriate category for each risk from the drop down list. Categories include access, Choose the one that best matches the nature of the risk, if unsure please refer to the </t>
    </r>
    <r>
      <rPr>
        <i/>
        <sz val="11"/>
        <color theme="1"/>
        <rFont val="Arial"/>
        <family val="2"/>
      </rPr>
      <t>Identified IM Risks </t>
    </r>
    <r>
      <rPr>
        <sz val="11"/>
        <color theme="1"/>
        <rFont val="Arial"/>
        <family val="2"/>
      </rPr>
      <t xml:space="preserve"> tab where a list of categories and corresponding risks have been identified.</t>
    </r>
  </si>
  <si>
    <r>
      <t xml:space="preserve">This field is auto populated based on your selections for </t>
    </r>
    <r>
      <rPr>
        <i/>
        <sz val="11"/>
        <color theme="1"/>
        <rFont val="Arial"/>
        <family val="2"/>
      </rPr>
      <t>Current likelihood</t>
    </r>
    <r>
      <rPr>
        <sz val="11"/>
        <color theme="1"/>
        <rFont val="Arial"/>
        <family val="2"/>
      </rPr>
      <t xml:space="preserve"> and </t>
    </r>
    <r>
      <rPr>
        <i/>
        <sz val="11"/>
        <color theme="1"/>
        <rFont val="Arial"/>
        <family val="2"/>
      </rPr>
      <t>Current consequence</t>
    </r>
    <r>
      <rPr>
        <sz val="11"/>
        <color theme="1"/>
        <rFont val="Arial"/>
        <family val="2"/>
      </rPr>
      <t xml:space="preserve">. The  result of </t>
    </r>
    <r>
      <rPr>
        <i/>
        <sz val="11"/>
        <color theme="1"/>
        <rFont val="Arial"/>
        <family val="2"/>
      </rPr>
      <t>low, medium, high or extreme</t>
    </r>
    <r>
      <rPr>
        <sz val="11"/>
        <color theme="1"/>
        <rFont val="Arial"/>
        <family val="2"/>
      </rPr>
      <t xml:space="preserve"> is based on the intersecting point on the matrix. (refer to Measure-Matrix tab)</t>
    </r>
  </si>
  <si>
    <r>
      <t>Use the dropdown to indicate whether action is required. Select “</t>
    </r>
    <r>
      <rPr>
        <i/>
        <sz val="11"/>
        <color theme="1"/>
        <rFont val="Arial"/>
        <family val="2"/>
      </rPr>
      <t>Yes – treatment and monitoring required</t>
    </r>
    <r>
      <rPr>
        <sz val="11"/>
        <color theme="1"/>
        <rFont val="Arial"/>
        <family val="2"/>
      </rPr>
      <t>” if the risk is outside tolerance, or “Yes - accepted at current level - monitoring required" if the risk level is considered acceptable and falls inside risk tolerance. Only select no if you do not accept or recognise the risk.</t>
    </r>
  </si>
  <si>
    <r>
      <rPr>
        <u/>
        <sz val="11"/>
        <rFont val="Arial"/>
        <family val="2"/>
      </rPr>
      <t>Prevent</t>
    </r>
    <r>
      <rPr>
        <sz val="11"/>
        <rFont val="Arial"/>
        <family val="2"/>
      </rPr>
      <t xml:space="preserve">
Digital Preservation Policy in place to guide proper storage and regular migration of digital records.
Regular review and update of file format standards and technology infrastructure.
Digital storage monitoring system to assess hardware and software obsolescence risks..
</t>
    </r>
    <r>
      <rPr>
        <u/>
        <sz val="11"/>
        <rFont val="Arial"/>
        <family val="2"/>
      </rPr>
      <t>Lessen impact</t>
    </r>
    <r>
      <rPr>
        <sz val="11"/>
        <rFont val="Arial"/>
        <family val="2"/>
      </rPr>
      <t xml:space="preserve">
Business Continuity Plan includes provisions for digital record recovery.
Backups and redundancy measures implemented for all critical digital records.
Disaster Recovery Framework established to mitigate loss or inaccessibility of digital data.</t>
    </r>
  </si>
  <si>
    <r>
      <rPr>
        <u/>
        <sz val="11"/>
        <rFont val="Arial"/>
        <family val="2"/>
      </rPr>
      <t>Opportunity</t>
    </r>
    <r>
      <rPr>
        <sz val="11"/>
        <rFont val="Arial"/>
        <family val="2"/>
      </rPr>
      <t xml:space="preserve">
Potential for collaborative efforts on long-term digital continuity projects with other organisations.
</t>
    </r>
    <r>
      <rPr>
        <u/>
        <sz val="11"/>
        <rFont val="Arial"/>
        <family val="2"/>
      </rPr>
      <t>Threat</t>
    </r>
    <r>
      <rPr>
        <sz val="11"/>
        <rFont val="Arial"/>
        <family val="2"/>
      </rPr>
      <t xml:space="preserve">
Critical information becomes inaccessible, leading to significant delays in decision-making or operational disruptions.
Legal or compliance risks due to the inability to produce required records in a timely manner.
Increased costs associated with retrieving lost or inaccessible information.
</t>
    </r>
  </si>
  <si>
    <r>
      <rPr>
        <b/>
        <sz val="11"/>
        <color rgb="FFFF0000"/>
        <rFont val="Arial"/>
        <family val="2"/>
      </rPr>
      <t>Risk not tolerated and activity should be avoided.</t>
    </r>
    <r>
      <rPr>
        <sz val="11"/>
        <color theme="1"/>
        <rFont val="Arial"/>
        <family val="2"/>
      </rPr>
      <t xml:space="preserve">
</t>
    </r>
    <r>
      <rPr>
        <b/>
        <u/>
        <sz val="11"/>
        <color theme="1"/>
        <rFont val="Arial"/>
        <family val="2"/>
      </rPr>
      <t>EXCEPTION</t>
    </r>
    <r>
      <rPr>
        <sz val="11"/>
        <color theme="1"/>
        <rFont val="Arial"/>
        <family val="2"/>
      </rPr>
      <t xml:space="preserve">
Where risk relates to a strategic objective or key outcomes, then, immediate mitigation actions must be implemented with Senior Managments approval.
</t>
    </r>
  </si>
  <si>
    <r>
      <rPr>
        <b/>
        <sz val="11"/>
        <color rgb="FFFF0000"/>
        <rFont val="Arial"/>
        <family val="2"/>
      </rPr>
      <t>Risk not tolerated and activity should be avoided.</t>
    </r>
    <r>
      <rPr>
        <b/>
        <sz val="11"/>
        <color theme="1"/>
        <rFont val="Arial"/>
        <family val="2"/>
      </rPr>
      <t xml:space="preserve">
EXCEPTION</t>
    </r>
    <r>
      <rPr>
        <sz val="11"/>
        <color theme="1"/>
        <rFont val="Arial"/>
        <family val="2"/>
      </rPr>
      <t xml:space="preserve">
Where risk relates to a strategic objective or key outcomes, then, immediate mitigation actions must be implemented with Senior Managments approval.                                                                                                                           </t>
    </r>
  </si>
  <si>
    <r>
      <rPr>
        <b/>
        <sz val="11"/>
        <color theme="1"/>
        <rFont val="Arial"/>
        <family val="2"/>
      </rPr>
      <t>Consider suspending/ending activity OR implementing additional controls to mitigate.</t>
    </r>
    <r>
      <rPr>
        <sz val="11"/>
        <color theme="1"/>
        <rFont val="Arial"/>
        <family val="2"/>
      </rPr>
      <t xml:space="preserve">
Mitigation actions must be implemented with Senior Managments approval.</t>
    </r>
  </si>
  <si>
    <r>
      <t xml:space="preserve">
</t>
    </r>
    <r>
      <rPr>
        <b/>
        <sz val="11"/>
        <color theme="1"/>
        <rFont val="Arial"/>
        <family val="2"/>
      </rPr>
      <t>MANDATORY</t>
    </r>
    <r>
      <rPr>
        <sz val="11"/>
        <color theme="1"/>
        <rFont val="Arial"/>
        <family val="2"/>
      </rPr>
      <t xml:space="preserve">
Action should be taken to implement treatment/s to reduce the risk levels or cease activity. 
Regular review, monitoring the effectiveness of current controls and provide 'exception' reporting of risk (including changes to risk level) to:
•	Senior management
•	affected stakeholders
•	SES staff
•	Business owner (Director) </t>
    </r>
  </si>
  <si>
    <r>
      <rPr>
        <b/>
        <sz val="11"/>
        <color theme="1"/>
        <rFont val="Arial"/>
        <family val="2"/>
      </rPr>
      <t>Ensure controls are in place and operating as intended</t>
    </r>
    <r>
      <rPr>
        <sz val="11"/>
        <color theme="1"/>
        <rFont val="Arial"/>
        <family val="2"/>
      </rPr>
      <t>.  
May require additional controls, specific monitoring or response procedures.</t>
    </r>
  </si>
  <si>
    <r>
      <rPr>
        <b/>
        <sz val="11"/>
        <color theme="1"/>
        <rFont val="Arial"/>
        <family val="2"/>
      </rPr>
      <t>Continue activity</t>
    </r>
    <r>
      <rPr>
        <sz val="11"/>
        <color theme="1"/>
        <rFont val="Arial"/>
        <family val="2"/>
      </rPr>
      <t xml:space="preserve"> under normal circumstances. </t>
    </r>
  </si>
  <si>
    <r>
      <t>Risk category -</t>
    </r>
    <r>
      <rPr>
        <b/>
        <sz val="10"/>
        <color theme="1"/>
        <rFont val="Arial"/>
        <family val="2"/>
      </rPr>
      <t xml:space="preserve"> add additonal categories below if needed</t>
    </r>
  </si>
  <si>
    <r>
      <t xml:space="preserve">
</t>
    </r>
    <r>
      <rPr>
        <sz val="11"/>
        <rFont val="Arial"/>
        <family val="2"/>
      </rPr>
      <t>What is the risk</t>
    </r>
    <r>
      <rPr>
        <b/>
        <sz val="11"/>
        <rFont val="Arial"/>
        <family val="2"/>
      </rPr>
      <t xml:space="preserve">?
</t>
    </r>
    <r>
      <rPr>
        <sz val="11"/>
        <rFont val="Arial"/>
        <family val="2"/>
      </rPr>
      <t xml:space="preserve">Define the </t>
    </r>
    <r>
      <rPr>
        <b/>
        <sz val="11"/>
        <rFont val="Arial"/>
        <family val="2"/>
      </rPr>
      <t>event</t>
    </r>
    <r>
      <rPr>
        <sz val="11"/>
        <rFont val="Arial"/>
        <family val="2"/>
      </rPr>
      <t xml:space="preserve"> that could effect the planned outcome</t>
    </r>
    <r>
      <rPr>
        <b/>
        <sz val="11"/>
        <rFont val="Arial"/>
        <family val="2"/>
      </rPr>
      <t>. (Free Text)</t>
    </r>
  </si>
  <si>
    <r>
      <t xml:space="preserve">
</t>
    </r>
    <r>
      <rPr>
        <sz val="11"/>
        <rFont val="Arial"/>
        <family val="2"/>
      </rPr>
      <t xml:space="preserve">Identify the </t>
    </r>
    <r>
      <rPr>
        <b/>
        <sz val="11"/>
        <rFont val="Arial"/>
        <family val="2"/>
      </rPr>
      <t xml:space="preserve">risk category </t>
    </r>
    <r>
      <rPr>
        <sz val="11"/>
        <rFont val="Arial"/>
        <family val="2"/>
      </rPr>
      <t xml:space="preserve">-      </t>
    </r>
    <r>
      <rPr>
        <b/>
        <sz val="11"/>
        <rFont val="Arial"/>
        <family val="2"/>
      </rPr>
      <t>(Use Drop down)</t>
    </r>
  </si>
  <si>
    <r>
      <t xml:space="preserve">
</t>
    </r>
    <r>
      <rPr>
        <sz val="11"/>
        <rFont val="Arial"/>
        <family val="2"/>
      </rPr>
      <t>If it happened, what would cause it?</t>
    </r>
    <r>
      <rPr>
        <b/>
        <sz val="11"/>
        <rFont val="Arial"/>
        <family val="2"/>
      </rPr>
      <t xml:space="preserve">                      (Free Text)</t>
    </r>
  </si>
  <si>
    <r>
      <t xml:space="preserve">
</t>
    </r>
    <r>
      <rPr>
        <sz val="11"/>
        <rFont val="Arial"/>
        <family val="2"/>
      </rPr>
      <t xml:space="preserve">If it happen, what would the impact be?                     </t>
    </r>
    <r>
      <rPr>
        <b/>
        <sz val="11"/>
        <rFont val="Arial"/>
        <family val="2"/>
      </rPr>
      <t xml:space="preserve"> (Free Text)</t>
    </r>
  </si>
  <si>
    <r>
      <t xml:space="preserve">
What policies, processes and other measures are currently in place to control</t>
    </r>
    <r>
      <rPr>
        <b/>
        <sz val="11"/>
        <rFont val="Arial"/>
        <family val="2"/>
      </rPr>
      <t xml:space="preserve"> </t>
    </r>
    <r>
      <rPr>
        <sz val="11"/>
        <rFont val="Arial"/>
        <family val="2"/>
      </rPr>
      <t xml:space="preserve">the risk?                 </t>
    </r>
    <r>
      <rPr>
        <b/>
        <sz val="11"/>
        <rFont val="Arial"/>
        <family val="2"/>
      </rPr>
      <t xml:space="preserve">       (Free Text</t>
    </r>
    <r>
      <rPr>
        <sz val="11"/>
        <rFont val="Arial"/>
        <family val="2"/>
      </rPr>
      <t xml:space="preserve">)
They may:
• help prevent or detect 
• help lessen the impact 
</t>
    </r>
  </si>
  <si>
    <r>
      <t xml:space="preserve">
Residual risk likelihood:
How likely</t>
    </r>
    <r>
      <rPr>
        <b/>
        <sz val="11"/>
        <rFont val="Arial"/>
        <family val="2"/>
      </rPr>
      <t xml:space="preserve"> </t>
    </r>
    <r>
      <rPr>
        <sz val="11"/>
        <rFont val="Arial"/>
        <family val="2"/>
      </rPr>
      <t xml:space="preserve">is it to happen now?
</t>
    </r>
    <r>
      <rPr>
        <b/>
        <sz val="11"/>
        <rFont val="Arial"/>
        <family val="2"/>
      </rPr>
      <t>(use drop down)</t>
    </r>
  </si>
  <si>
    <r>
      <t xml:space="preserve">
Residual risk consequence:
How severe is the impact if it does? 
</t>
    </r>
    <r>
      <rPr>
        <b/>
        <sz val="11"/>
        <rFont val="Arial"/>
        <family val="2"/>
      </rPr>
      <t>(Use drop down)</t>
    </r>
  </si>
  <si>
    <r>
      <t xml:space="preserve">Remaining Risk Level:
CURRENT 
risk level   </t>
    </r>
    <r>
      <rPr>
        <b/>
        <sz val="11"/>
        <rFont val="Arial"/>
        <family val="2"/>
      </rPr>
      <t>(generated)</t>
    </r>
  </si>
  <si>
    <r>
      <t xml:space="preserve">
does the risk fall  </t>
    </r>
    <r>
      <rPr>
        <b/>
        <sz val="11"/>
        <rFont val="Arial"/>
        <family val="2"/>
      </rPr>
      <t xml:space="preserve">inside </t>
    </r>
    <r>
      <rPr>
        <sz val="11"/>
        <rFont val="Arial"/>
        <family val="2"/>
      </rPr>
      <t xml:space="preserve">or </t>
    </r>
    <r>
      <rPr>
        <b/>
        <sz val="11"/>
        <rFont val="Arial"/>
        <family val="2"/>
      </rPr>
      <t>outside</t>
    </r>
    <r>
      <rPr>
        <sz val="11"/>
        <rFont val="Arial"/>
        <family val="2"/>
      </rPr>
      <t xml:space="preserve"> of risk tolerance level?</t>
    </r>
  </si>
  <si>
    <r>
      <t xml:space="preserve">
Risk owner accepts the risk?
</t>
    </r>
    <r>
      <rPr>
        <b/>
        <sz val="11"/>
        <rFont val="Arial"/>
        <family val="2"/>
      </rPr>
      <t>(Use drop down)</t>
    </r>
  </si>
  <si>
    <r>
      <t xml:space="preserve">
Identify risk status as open or closed
</t>
    </r>
    <r>
      <rPr>
        <b/>
        <sz val="11"/>
        <rFont val="Arial"/>
        <family val="2"/>
      </rPr>
      <t>(Use drop down)</t>
    </r>
  </si>
  <si>
    <r>
      <t xml:space="preserve">
Detail ongoing action:
• Further action required
• Monitoring timeframe
• Next review date
• Reporting (who/when)              </t>
    </r>
    <r>
      <rPr>
        <b/>
        <sz val="11"/>
        <rFont val="Arial"/>
        <family val="2"/>
      </rPr>
      <t>(generated)</t>
    </r>
  </si>
  <si>
    <t>Category</t>
  </si>
  <si>
    <t>Description</t>
  </si>
  <si>
    <t>Sources for reference and authority</t>
  </si>
  <si>
    <t>Support within organisational culture for information management, especially from those with most influence</t>
  </si>
  <si>
    <t>Leadership does not advocate the value of information management</t>
  </si>
  <si>
    <t>Information Management Standard for Australian Government: Principle 1, Recommended Action 1.8
Public Service Act 1999: Sections 13 and 35
Building Trust in the Public Record policy: Key requirement 1</t>
  </si>
  <si>
    <t>Information is not recognised as a strategic asset</t>
  </si>
  <si>
    <t>Lack of staff awareness about the importance of information management</t>
  </si>
  <si>
    <t>Inadequate engagement with stakeholders to understand information needs</t>
  </si>
  <si>
    <t>Maintenance or improvements for information management capability are not resourced</t>
  </si>
  <si>
    <t>Resistance to adopting changes in practice</t>
  </si>
  <si>
    <t>Resistance to sharing information across business areas, where benefit for reuse exists</t>
  </si>
  <si>
    <t>Corporate memory not maintained through staff changes</t>
  </si>
  <si>
    <t>Establishment and functioning of information governance</t>
  </si>
  <si>
    <t>Poor oversight or accountability for information management</t>
  </si>
  <si>
    <t>Information Management Standard for Australian Government: Principle 1
Building Trust in the Public Record policy: Action 3
ISO 30301:2019 - Information and documentation - Management systems for records - requirements, Section 5.2</t>
  </si>
  <si>
    <t>Inadequate representation or contribution from all relevant stakeholders in an information governance committee</t>
  </si>
  <si>
    <t>Lack of a comprehensive and current information governance framework</t>
  </si>
  <si>
    <t>Failure to meet requirements specified in an endorsed information governance framework</t>
  </si>
  <si>
    <t>Failure to align information management needs with organisational goals</t>
  </si>
  <si>
    <t>Failure of initiatives to improve information management</t>
  </si>
  <si>
    <t>Ineffective stewardship or ownership of information assets</t>
  </si>
  <si>
    <t>Staff capability and professionalism as required for information management</t>
  </si>
  <si>
    <t>Information management teams are not sufficiently resourced with suitably qualified professionals</t>
  </si>
  <si>
    <t>Information Management Standard for Australian Government: Principle 1, Recommended Action 1.8
ISO 30301:2019 - Information and documentation - Management systems for records - requirements, Section 7.2</t>
  </si>
  <si>
    <t>Information management professionals are not provided with adequate training or otherwise supported to develop their capabilities</t>
  </si>
  <si>
    <t>Loss of information management knowledge if key roles not maintained</t>
  </si>
  <si>
    <t>Information management skills are not kept up to date with changing requirements</t>
  </si>
  <si>
    <t>Training in local information management practices and systems not available as required for any staff</t>
  </si>
  <si>
    <t>Identification and assessment of information assets against functional requirements</t>
  </si>
  <si>
    <t>Fit-for-purpose information management systems are unavailable</t>
  </si>
  <si>
    <t>Information Management Standard for Australian Government: Principle 7
Building Trust in the Public Record policy: Key requirement 2</t>
  </si>
  <si>
    <t>Failure to successfully implement or maintain information management systems</t>
  </si>
  <si>
    <t>Low adoption of information management systems, due to issues such as complexity or inadequate support for users</t>
  </si>
  <si>
    <t>Lack of integration, compatibility or consistency between business systems where needed</t>
  </si>
  <si>
    <t>Insufficent audit trails to support information management processes or meet legal and regulatory requirements</t>
  </si>
  <si>
    <t>Legacy structures or content left over from outdated requirements</t>
  </si>
  <si>
    <t>Paper-based processes disrupting digital workflows</t>
  </si>
  <si>
    <t>Availability of records as evidence of business</t>
  </si>
  <si>
    <t>Failure to capture business records as required</t>
  </si>
  <si>
    <t>Information Management Standard for Australian Government: Principle 2</t>
  </si>
  <si>
    <t>Captured records are not fit-for-purpose to meet business needs for as long as needed</t>
  </si>
  <si>
    <t>Inaccurate or incomplete data or metadata entry upon creation</t>
  </si>
  <si>
    <t>Authenticity and usability of information assets</t>
  </si>
  <si>
    <t>Metadata to enable context is unavailable, of poor quality or inconsistently applied</t>
  </si>
  <si>
    <t>Information Management Standard for Australian Government: Principle 3</t>
  </si>
  <si>
    <t>Metadata is insufficient to understand the busines value of records</t>
  </si>
  <si>
    <t>Metadata is insufficient to enable information management processes</t>
  </si>
  <si>
    <t>Inability to determine authoritative sources of information, due to issues such as poor version control</t>
  </si>
  <si>
    <t>Access to information assets managed according to permissions</t>
  </si>
  <si>
    <t>Failure to meet stakeholder expectations for timely access to information in usable formats</t>
  </si>
  <si>
    <t>APS Code of Conduct
Protective security policy framework
Australian Privacy Principles
Freedom of information guidance for government agencies</t>
  </si>
  <si>
    <t>Failure to meet requirements for information security, as specified in the Protective Security Policy Framework</t>
  </si>
  <si>
    <t>Failure to meet requirements for handling personal information, as specified in the Australian Privacy Principles</t>
  </si>
  <si>
    <t>Inability to provide records as required to meet regulatory requirements, such as freedom of information (FOI) requests or to support legal proceedings</t>
  </si>
  <si>
    <t>Availability of information is restricted or siloed unnecessarily</t>
  </si>
  <si>
    <t>Service level agreements with information management service providers have not adequately considered information management risks</t>
  </si>
  <si>
    <t>Consideration of organisational or societal standards or expectations when considering outcomes of using information</t>
  </si>
  <si>
    <t>Australia’s AI Ethics Principles
APS Code of Conduct</t>
  </si>
  <si>
    <t>Inadequate consideration of ethical issues when making use of artificial intelligence or data analytics</t>
  </si>
  <si>
    <t>Bias in the development of information management solutions or analysis of information</t>
  </si>
  <si>
    <t>Failure to meet societal and organisational ethical standards or expectations for information management</t>
  </si>
  <si>
    <t>Maintaining integrity of information assets as long as needed</t>
  </si>
  <si>
    <t>Records are not maintained as long as needed for your business or are destroyed before permitted</t>
  </si>
  <si>
    <t>APS Values
APS Code of Conduct
Information Management Standard for Australian Government: Principles 5 to 8</t>
  </si>
  <si>
    <t>The integrity of records is not monitored or maintained sufficiently to enable records to remain accessible over time, against risks such as obsolescence, degradation, corruption or encryption</t>
  </si>
  <si>
    <t>Metadata is insufficient to locate and control which records are of value or inform preservation actions</t>
  </si>
  <si>
    <t>Infrastructure is inadequate to support long-term access to digital records</t>
  </si>
  <si>
    <t>Maintenance procedures such as those for backup or migration are improperly applied, causing irreparable damage to records</t>
  </si>
  <si>
    <t>Records continuity not integrated effectively into organisational business continuity planning</t>
  </si>
  <si>
    <t>Engagement with defensible processes for disposal</t>
  </si>
  <si>
    <t>Disposal is not an organisational priority</t>
  </si>
  <si>
    <t>Archives Act 1983, Section 24
Information Management Standard for Australian Government: Principles 5 to 6</t>
  </si>
  <si>
    <t>Legitimate recommendations for disposal decisions are not actioned</t>
  </si>
  <si>
    <t>Disposal actions are carried out without appropriate permission or are not accounted for in a defensible manner</t>
  </si>
  <si>
    <t>Records are not handled appropriately after disposal is actioned</t>
  </si>
  <si>
    <t>Coverage from legal instruments is incomplete for records which may be eligible for disposal</t>
  </si>
  <si>
    <t>Local policies, including those for normal administrative practice, are inadequate to disposal as a regular business activity</t>
  </si>
  <si>
    <t>Adequate processes are not in place to enable disposal as a regular business activity</t>
  </si>
  <si>
    <t>Maintaining fit-for-purpose information assets through administrative change your agency is subject to</t>
  </si>
  <si>
    <t>Confusion about which records follow business functions as they are transferred from one agency to another</t>
  </si>
  <si>
    <t>Information Management Standard for Australian Government: Principle 1
National Archives' Information Management website: Transferring information following administrative change</t>
  </si>
  <si>
    <t>Issues with migrating records and associated metadata between agencies, such as inability to export or import, system compatibility or difficulties with metadata mapping</t>
  </si>
  <si>
    <t>Unauthorised disposal if records systems are decommissioned as a result of administrative change</t>
  </si>
  <si>
    <r>
      <rPr>
        <b/>
        <sz val="16"/>
        <color theme="1"/>
        <rFont val="Arial"/>
        <family val="2"/>
      </rPr>
      <t>Disclaimer:</t>
    </r>
    <r>
      <rPr>
        <sz val="16"/>
        <color theme="1"/>
        <rFont val="Arial"/>
        <family val="2"/>
      </rPr>
      <t xml:space="preserve"> The risks included in this tool are suggested examples, based on possible information management risks that agencies may face. They describe risks that agencies may wish to consider when applying the tool in their own context. They do not represent actual incidents, confirmed vulnerabilities, or identified weaknesses in any specific government agency. Agencies should also identify and assess additional risks specific to their own functions, systems and operating environment.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</si>
</sst>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color theme="1"/>
      <name val="Calibri"/>
      <family val="2"/>
      <scheme val="minor"/>
    </font>
    <font>
      <sz val="12"/>
      <color theme="1"/>
      <name val="Calibri"/>
      <family val="2"/>
      <scheme val="minor"/>
    </font>
    <font>
      <sz val="11"/>
      <color theme="1"/>
      <name val="Calibri"/>
      <family val="2"/>
      <scheme val="minor"/>
    </font>
    <font>
      <b/>
      <sz val="20"/>
      <color indexed="10"/>
      <name val="Arial"/>
      <family val="2"/>
    </font>
    <font>
      <b/>
      <sz val="8"/>
      <name val="Calibri"/>
      <family val="2"/>
      <scheme val="minor"/>
    </font>
    <font>
      <sz val="8"/>
      <name val="Calibri"/>
      <family val="2"/>
      <scheme val="minor"/>
    </font>
    <font>
      <sz val="10"/>
      <name val="Calibri"/>
      <family val="2"/>
      <scheme val="minor"/>
    </font>
    <font>
      <b/>
      <sz val="14"/>
      <name val="Arial"/>
      <family val="2"/>
    </font>
    <font>
      <sz val="10"/>
      <name val="Arial"/>
      <family val="2"/>
    </font>
    <font>
      <b/>
      <sz val="10"/>
      <name val="Calibri"/>
      <family val="2"/>
      <scheme val="minor"/>
    </font>
    <font>
      <b/>
      <sz val="12"/>
      <color theme="1"/>
      <name val="Calibri"/>
      <family val="2"/>
      <scheme val="minor"/>
    </font>
    <font>
      <b/>
      <sz val="11"/>
      <color theme="1"/>
      <name val="Arial"/>
      <family val="2"/>
    </font>
    <font>
      <sz val="11"/>
      <color theme="1"/>
      <name val="Arial"/>
      <family val="2"/>
    </font>
    <font>
      <sz val="11"/>
      <name val="Arial"/>
      <family val="2"/>
    </font>
    <font>
      <sz val="11"/>
      <color rgb="FF006600"/>
      <name val="Arial"/>
      <family val="2"/>
    </font>
    <font>
      <b/>
      <sz val="20"/>
      <color theme="1"/>
      <name val="Calibri"/>
      <family val="2"/>
      <scheme val="minor"/>
    </font>
    <font>
      <b/>
      <sz val="12"/>
      <name val="Calibri"/>
      <family val="2"/>
      <scheme val="minor"/>
    </font>
    <font>
      <i/>
      <sz val="12"/>
      <name val="Calibri"/>
      <family val="2"/>
      <scheme val="minor"/>
    </font>
    <font>
      <b/>
      <sz val="8"/>
      <name val="Arial"/>
      <family val="2"/>
    </font>
    <font>
      <b/>
      <sz val="12"/>
      <color theme="0"/>
      <name val="Calibri"/>
      <family val="2"/>
      <scheme val="minor"/>
    </font>
    <font>
      <b/>
      <sz val="14"/>
      <name val="Calibri"/>
      <family val="2"/>
      <scheme val="minor"/>
    </font>
    <font>
      <b/>
      <sz val="14"/>
      <color theme="1"/>
      <name val="Calibri"/>
      <family val="2"/>
      <scheme val="minor"/>
    </font>
    <font>
      <b/>
      <sz val="18"/>
      <name val="Calibri"/>
      <family val="2"/>
      <scheme val="minor"/>
    </font>
    <font>
      <b/>
      <sz val="16"/>
      <color theme="0"/>
      <name val="Calibri"/>
      <family val="2"/>
      <scheme val="minor"/>
    </font>
    <font>
      <sz val="12"/>
      <name val="Arial"/>
      <family val="2"/>
    </font>
    <font>
      <sz val="12"/>
      <color theme="0"/>
      <name val="Calibri"/>
      <family val="2"/>
      <scheme val="minor"/>
    </font>
    <font>
      <b/>
      <sz val="14"/>
      <color theme="0"/>
      <name val="Calibri"/>
      <family val="2"/>
      <scheme val="minor"/>
    </font>
    <font>
      <sz val="24"/>
      <color theme="1"/>
      <name val="Arial"/>
      <family val="2"/>
    </font>
    <font>
      <b/>
      <sz val="14"/>
      <color theme="1"/>
      <name val="Calibri (Body)"/>
    </font>
    <font>
      <sz val="14"/>
      <name val="Calibri"/>
      <family val="2"/>
      <scheme val="minor"/>
    </font>
    <font>
      <sz val="14"/>
      <color theme="1"/>
      <name val="Calibri"/>
      <family val="2"/>
      <scheme val="minor"/>
    </font>
    <font>
      <b/>
      <sz val="36"/>
      <color theme="1"/>
      <name val="Calibri"/>
      <family val="2"/>
      <scheme val="minor"/>
    </font>
    <font>
      <i/>
      <sz val="11"/>
      <color theme="1"/>
      <name val="Arial"/>
      <family val="2"/>
    </font>
    <font>
      <b/>
      <sz val="11"/>
      <name val="Calibri"/>
      <family val="2"/>
      <scheme val="minor"/>
    </font>
    <font>
      <b/>
      <sz val="22"/>
      <color theme="1"/>
      <name val="Calibri"/>
      <family val="2"/>
      <scheme val="minor"/>
    </font>
    <font>
      <b/>
      <sz val="14"/>
      <color rgb="FFFF0000"/>
      <name val="Calibri"/>
      <family val="2"/>
      <scheme val="minor"/>
    </font>
    <font>
      <b/>
      <sz val="11"/>
      <color theme="0"/>
      <name val="Arial"/>
      <family val="2"/>
    </font>
    <font>
      <sz val="11"/>
      <color theme="0"/>
      <name val="Arial"/>
      <family val="2"/>
    </font>
    <font>
      <b/>
      <sz val="36"/>
      <color theme="1"/>
      <name val="Arial"/>
      <family val="2"/>
    </font>
    <font>
      <b/>
      <sz val="12"/>
      <color theme="1"/>
      <name val="Arial"/>
      <family val="2"/>
    </font>
    <font>
      <sz val="11"/>
      <color theme="1"/>
      <name val="Aptos"/>
      <family val="2"/>
    </font>
    <font>
      <b/>
      <sz val="10"/>
      <color theme="1"/>
      <name val="Arial"/>
      <family val="2"/>
    </font>
    <font>
      <b/>
      <sz val="11"/>
      <name val="Arial"/>
      <family val="2"/>
    </font>
    <font>
      <b/>
      <sz val="11"/>
      <color rgb="FFFF0000"/>
      <name val="Arial"/>
      <family val="2"/>
    </font>
    <font>
      <u/>
      <sz val="11"/>
      <name val="Arial"/>
      <family val="2"/>
    </font>
    <font>
      <b/>
      <sz val="24"/>
      <color theme="0"/>
      <name val="Arial"/>
      <family val="2"/>
    </font>
    <font>
      <sz val="18"/>
      <color theme="1"/>
      <name val="Arial"/>
      <family val="2"/>
    </font>
    <font>
      <sz val="11"/>
      <color rgb="FFFF0000"/>
      <name val="Arial"/>
      <family val="2"/>
    </font>
    <font>
      <b/>
      <u/>
      <sz val="11"/>
      <color theme="1"/>
      <name val="Arial"/>
      <family val="2"/>
    </font>
    <font>
      <sz val="18"/>
      <name val="Arial"/>
      <family val="2"/>
    </font>
    <font>
      <sz val="16"/>
      <name val="Arial"/>
      <family val="2"/>
    </font>
    <font>
      <sz val="16"/>
      <color theme="1"/>
      <name val="Arial"/>
      <family val="2"/>
    </font>
    <font>
      <b/>
      <sz val="16"/>
      <color theme="1"/>
      <name val="Arial"/>
      <family val="2"/>
    </font>
  </fonts>
  <fills count="19">
    <fill>
      <patternFill patternType="none"/>
    </fill>
    <fill>
      <patternFill patternType="gray125"/>
    </fill>
    <fill>
      <patternFill patternType="solid">
        <fgColor theme="7" tint="0.79998168889431442"/>
        <bgColor indexed="65"/>
      </patternFill>
    </fill>
    <fill>
      <patternFill patternType="solid">
        <fgColor theme="0"/>
        <bgColor indexed="64"/>
      </patternFill>
    </fill>
    <fill>
      <patternFill patternType="solid">
        <fgColor rgb="FF3FBDE0"/>
        <bgColor indexed="64"/>
      </patternFill>
    </fill>
    <fill>
      <patternFill patternType="solid">
        <fgColor rgb="FFBFE9F5"/>
        <bgColor indexed="64"/>
      </patternFill>
    </fill>
    <fill>
      <patternFill patternType="solid">
        <fgColor theme="1"/>
        <bgColor indexed="64"/>
      </patternFill>
    </fill>
    <fill>
      <patternFill patternType="solid">
        <fgColor rgb="FFFF9300"/>
        <bgColor indexed="64"/>
      </patternFill>
    </fill>
    <fill>
      <patternFill patternType="solid">
        <fgColor rgb="FFF11330"/>
        <bgColor indexed="64"/>
      </patternFill>
    </fill>
    <fill>
      <patternFill patternType="solid">
        <fgColor rgb="FFFFED00"/>
        <bgColor indexed="64"/>
      </patternFill>
    </fill>
    <fill>
      <patternFill patternType="solid">
        <fgColor rgb="FF64D837"/>
        <bgColor indexed="64"/>
      </patternFill>
    </fill>
    <fill>
      <patternFill patternType="solid">
        <fgColor theme="2" tint="-9.9978637043366805E-2"/>
        <bgColor indexed="64"/>
      </patternFill>
    </fill>
    <fill>
      <patternFill patternType="solid">
        <fgColor rgb="FF00A8D7"/>
        <bgColor indexed="64"/>
      </patternFill>
    </fill>
    <fill>
      <patternFill patternType="solid">
        <fgColor rgb="FFFFFF00"/>
        <bgColor indexed="64"/>
      </patternFill>
    </fill>
    <fill>
      <patternFill patternType="gray125">
        <fgColor theme="0" tint="-0.14996795556505021"/>
        <bgColor theme="0"/>
      </patternFill>
    </fill>
    <fill>
      <patternFill patternType="gray125">
        <fgColor theme="0" tint="-0.14996795556505021"/>
        <bgColor indexed="65"/>
      </patternFill>
    </fill>
    <fill>
      <patternFill patternType="solid">
        <fgColor rgb="FFB9B8B8"/>
        <bgColor indexed="64"/>
      </patternFill>
    </fill>
    <fill>
      <patternFill patternType="solid">
        <fgColor theme="0" tint="-4.9989318521683403E-2"/>
        <bgColor indexed="64"/>
      </patternFill>
    </fill>
    <fill>
      <patternFill patternType="solid">
        <fgColor rgb="FF00A8D7"/>
        <bgColor theme="1"/>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bottom style="thin">
        <color theme="1"/>
      </bottom>
      <diagonal/>
    </border>
  </borders>
  <cellStyleXfs count="3">
    <xf numFmtId="0" fontId="0" fillId="0" borderId="0"/>
    <xf numFmtId="0" fontId="2" fillId="2" borderId="0" applyNumberFormat="0" applyBorder="0" applyAlignment="0" applyProtection="0"/>
    <xf numFmtId="0" fontId="8" fillId="0" borderId="0"/>
  </cellStyleXfs>
  <cellXfs count="278">
    <xf numFmtId="0" fontId="0" fillId="0" borderId="0" xfId="0"/>
    <xf numFmtId="0" fontId="3" fillId="3" borderId="0" xfId="0" applyFont="1" applyFill="1" applyAlignment="1">
      <alignment horizontal="left"/>
    </xf>
    <xf numFmtId="0" fontId="5" fillId="3" borderId="0" xfId="0" applyFont="1" applyFill="1" applyAlignment="1">
      <alignment vertical="top" wrapText="1"/>
    </xf>
    <xf numFmtId="0" fontId="6" fillId="0" borderId="0" xfId="0" applyFont="1"/>
    <xf numFmtId="0" fontId="9" fillId="0" borderId="0" xfId="0" applyFont="1"/>
    <xf numFmtId="0" fontId="5" fillId="0" borderId="0" xfId="0" applyFont="1" applyAlignment="1">
      <alignment vertical="top" wrapText="1"/>
    </xf>
    <xf numFmtId="0" fontId="4" fillId="0" borderId="0" xfId="0" applyFont="1" applyAlignment="1">
      <alignment horizontal="center" wrapText="1"/>
    </xf>
    <xf numFmtId="0" fontId="7" fillId="0" borderId="0" xfId="0" applyFont="1" applyAlignment="1">
      <alignment horizontal="center" vertical="top" wrapText="1"/>
    </xf>
    <xf numFmtId="0" fontId="0" fillId="0" borderId="1" xfId="0" applyBorder="1" applyAlignment="1">
      <alignment horizontal="left"/>
    </xf>
    <xf numFmtId="0" fontId="0" fillId="0" borderId="1" xfId="0" applyBorder="1"/>
    <xf numFmtId="0" fontId="20" fillId="0" borderId="0" xfId="0" applyFont="1" applyAlignment="1">
      <alignment horizontal="center" vertical="center" wrapText="1"/>
    </xf>
    <xf numFmtId="0" fontId="6" fillId="0" borderId="0" xfId="0" applyFont="1" applyAlignment="1">
      <alignment horizontal="center"/>
    </xf>
    <xf numFmtId="0" fontId="4" fillId="0" borderId="0" xfId="0" applyFont="1" applyAlignment="1">
      <alignment horizontal="center" vertical="center" wrapText="1"/>
    </xf>
    <xf numFmtId="0" fontId="22" fillId="4" borderId="9" xfId="0" applyFont="1" applyFill="1" applyBorder="1" applyAlignment="1">
      <alignment horizontal="center" vertical="center" wrapText="1"/>
    </xf>
    <xf numFmtId="14" fontId="24" fillId="0" borderId="1" xfId="0" applyNumberFormat="1" applyFont="1" applyBorder="1" applyAlignment="1">
      <alignment horizontal="left" vertical="center" wrapText="1"/>
    </xf>
    <xf numFmtId="0" fontId="13" fillId="0" borderId="0" xfId="0" applyFont="1"/>
    <xf numFmtId="0" fontId="14" fillId="0" borderId="0" xfId="0" applyFont="1"/>
    <xf numFmtId="0" fontId="0" fillId="0" borderId="0" xfId="0" applyAlignment="1">
      <alignment vertical="top" wrapText="1"/>
    </xf>
    <xf numFmtId="0" fontId="27" fillId="3" borderId="0" xfId="0" applyFont="1" applyFill="1"/>
    <xf numFmtId="0" fontId="11" fillId="3" borderId="0" xfId="0" applyFont="1" applyFill="1"/>
    <xf numFmtId="0" fontId="11" fillId="0" borderId="0" xfId="0" applyFont="1"/>
    <xf numFmtId="0" fontId="12" fillId="3" borderId="0" xfId="0" applyFont="1" applyFill="1"/>
    <xf numFmtId="0" fontId="12" fillId="0" borderId="0" xfId="0" applyFont="1"/>
    <xf numFmtId="0" fontId="12" fillId="0" borderId="0" xfId="0" applyFont="1" applyAlignment="1">
      <alignment horizontal="left" vertical="center"/>
    </xf>
    <xf numFmtId="0" fontId="12" fillId="0" borderId="0" xfId="0" applyFont="1" applyAlignment="1">
      <alignment horizontal="left" vertical="center" wrapText="1"/>
    </xf>
    <xf numFmtId="0" fontId="18" fillId="0" borderId="0" xfId="0" applyFont="1" applyAlignment="1">
      <alignment horizontal="center" vertical="center" wrapText="1"/>
    </xf>
    <xf numFmtId="0" fontId="18" fillId="0" borderId="0" xfId="0" applyFont="1" applyAlignment="1">
      <alignment horizontal="left" vertical="top" wrapText="1"/>
    </xf>
    <xf numFmtId="0" fontId="6" fillId="0" borderId="0" xfId="0" applyFont="1" applyAlignment="1">
      <alignment vertical="center"/>
    </xf>
    <xf numFmtId="0" fontId="6" fillId="0" borderId="0" xfId="0" applyFont="1" applyAlignment="1">
      <alignment vertical="center" wrapText="1"/>
    </xf>
    <xf numFmtId="0" fontId="13" fillId="3" borderId="0" xfId="0" applyFont="1" applyFill="1" applyAlignment="1">
      <alignment horizontal="left" vertical="center" wrapText="1"/>
    </xf>
    <xf numFmtId="0" fontId="29" fillId="0" borderId="0" xfId="0" applyFont="1" applyAlignment="1">
      <alignment vertical="top" wrapText="1"/>
    </xf>
    <xf numFmtId="0" fontId="29" fillId="0" borderId="0" xfId="0" applyFont="1"/>
    <xf numFmtId="0" fontId="0" fillId="3" borderId="0" xfId="0" applyFill="1"/>
    <xf numFmtId="0" fontId="1" fillId="3" borderId="0" xfId="0" applyFont="1" applyFill="1"/>
    <xf numFmtId="0" fontId="25" fillId="3" borderId="0" xfId="0" applyFont="1" applyFill="1" applyAlignment="1">
      <alignment horizontal="left" vertical="top" wrapText="1"/>
    </xf>
    <xf numFmtId="0" fontId="23" fillId="3" borderId="0" xfId="0" applyFont="1" applyFill="1" applyAlignment="1">
      <alignment horizontal="left" vertical="top" wrapText="1"/>
    </xf>
    <xf numFmtId="0" fontId="31" fillId="3" borderId="0" xfId="0" applyFont="1" applyFill="1"/>
    <xf numFmtId="0" fontId="24" fillId="0" borderId="0" xfId="0" applyFont="1"/>
    <xf numFmtId="0" fontId="0" fillId="0" borderId="11" xfId="0" applyBorder="1" applyAlignment="1">
      <alignment wrapText="1"/>
    </xf>
    <xf numFmtId="0" fontId="0" fillId="0" borderId="12" xfId="0" applyBorder="1" applyAlignment="1">
      <alignment wrapText="1"/>
    </xf>
    <xf numFmtId="0" fontId="26" fillId="3" borderId="0" xfId="0" applyFont="1" applyFill="1" applyAlignment="1" applyProtection="1">
      <alignment horizontal="right" vertical="center" wrapText="1"/>
      <protection locked="0"/>
    </xf>
    <xf numFmtId="0" fontId="4" fillId="0" borderId="0" xfId="0" quotePrefix="1" applyFont="1" applyAlignment="1">
      <alignment horizontal="center" wrapText="1"/>
    </xf>
    <xf numFmtId="0" fontId="33" fillId="0" borderId="0" xfId="0" applyFont="1" applyAlignment="1">
      <alignment horizontal="center" vertical="center" wrapText="1"/>
    </xf>
    <xf numFmtId="0" fontId="34" fillId="3" borderId="0" xfId="0" applyFont="1" applyFill="1" applyAlignment="1">
      <alignment horizontal="center" vertical="center"/>
    </xf>
    <xf numFmtId="17" fontId="29" fillId="3" borderId="10" xfId="0" applyNumberFormat="1" applyFont="1" applyFill="1" applyBorder="1" applyAlignment="1" applyProtection="1">
      <alignment wrapText="1"/>
      <protection locked="0"/>
    </xf>
    <xf numFmtId="0" fontId="13" fillId="3" borderId="0" xfId="0" applyFont="1" applyFill="1"/>
    <xf numFmtId="0" fontId="18" fillId="3" borderId="0" xfId="0" applyFont="1" applyFill="1" applyAlignment="1">
      <alignment horizontal="center" vertical="center" wrapText="1"/>
    </xf>
    <xf numFmtId="0" fontId="12" fillId="3" borderId="0" xfId="0" applyFont="1" applyFill="1" applyAlignment="1">
      <alignment horizontal="left"/>
    </xf>
    <xf numFmtId="0" fontId="12" fillId="3" borderId="0" xfId="0" applyFont="1" applyFill="1" applyAlignment="1">
      <alignment horizontal="left" vertical="top" wrapText="1" indent="1"/>
    </xf>
    <xf numFmtId="0" fontId="12" fillId="3" borderId="0" xfId="0" applyFont="1" applyFill="1" applyAlignment="1">
      <alignment vertical="top" wrapText="1"/>
    </xf>
    <xf numFmtId="0" fontId="12" fillId="0" borderId="0" xfId="0" applyFont="1" applyAlignment="1">
      <alignment horizontal="left"/>
    </xf>
    <xf numFmtId="0" fontId="12" fillId="3" borderId="0" xfId="0" applyFont="1" applyFill="1" applyAlignment="1">
      <alignment horizontal="left" indent="1"/>
    </xf>
    <xf numFmtId="0" fontId="12" fillId="0" borderId="0" xfId="0" applyFont="1" applyAlignment="1">
      <alignment horizontal="left" vertical="top" wrapText="1"/>
    </xf>
    <xf numFmtId="0" fontId="12" fillId="3" borderId="17" xfId="1" applyFont="1" applyFill="1" applyBorder="1" applyAlignment="1">
      <alignment horizontal="left" vertical="top" wrapText="1"/>
    </xf>
    <xf numFmtId="0" fontId="20" fillId="3" borderId="0" xfId="0" applyFont="1" applyFill="1"/>
    <xf numFmtId="0" fontId="29" fillId="3" borderId="0" xfId="0" applyFont="1" applyFill="1" applyAlignment="1">
      <alignment vertical="top" wrapText="1"/>
    </xf>
    <xf numFmtId="0" fontId="20" fillId="3" borderId="0" xfId="0" applyFont="1" applyFill="1" applyAlignment="1">
      <alignment horizontal="center" wrapText="1"/>
    </xf>
    <xf numFmtId="0" fontId="20" fillId="3" borderId="0" xfId="0" applyFont="1" applyFill="1" applyAlignment="1">
      <alignment horizontal="center" vertical="center" wrapText="1"/>
    </xf>
    <xf numFmtId="0" fontId="32" fillId="3" borderId="2" xfId="1" applyFont="1" applyFill="1" applyBorder="1" applyAlignment="1">
      <alignment vertical="top" wrapText="1"/>
    </xf>
    <xf numFmtId="0" fontId="13" fillId="3" borderId="1" xfId="0" applyFont="1" applyFill="1" applyBorder="1" applyAlignment="1">
      <alignment horizontal="center"/>
    </xf>
    <xf numFmtId="0" fontId="36" fillId="3" borderId="0" xfId="0" applyFont="1" applyFill="1" applyAlignment="1">
      <alignment vertical="center"/>
    </xf>
    <xf numFmtId="0" fontId="36" fillId="0" borderId="0" xfId="0" applyFont="1" applyAlignment="1">
      <alignment horizontal="left" vertical="top" wrapText="1"/>
    </xf>
    <xf numFmtId="0" fontId="40" fillId="0" borderId="0" xfId="0" applyFont="1" applyAlignment="1">
      <alignment vertical="center"/>
    </xf>
    <xf numFmtId="0" fontId="11" fillId="12" borderId="1" xfId="0" applyFont="1" applyFill="1" applyBorder="1" applyAlignment="1">
      <alignment horizontal="left" vertical="top" wrapText="1" indent="1"/>
    </xf>
    <xf numFmtId="0" fontId="11" fillId="3" borderId="1" xfId="0" applyFont="1" applyFill="1" applyBorder="1" applyAlignment="1">
      <alignment horizontal="left" vertical="top" wrapText="1" indent="1"/>
    </xf>
    <xf numFmtId="0" fontId="12" fillId="3" borderId="1" xfId="0" applyFont="1" applyFill="1" applyBorder="1" applyAlignment="1">
      <alignment horizontal="left" vertical="center" wrapText="1" indent="1"/>
    </xf>
    <xf numFmtId="0" fontId="13" fillId="0" borderId="1" xfId="0" applyFont="1" applyBorder="1" applyAlignment="1">
      <alignment vertical="center" wrapText="1"/>
    </xf>
    <xf numFmtId="0" fontId="12" fillId="0" borderId="1" xfId="0" applyFont="1" applyBorder="1" applyAlignment="1">
      <alignment vertical="center" wrapText="1"/>
    </xf>
    <xf numFmtId="0" fontId="13" fillId="0" borderId="3" xfId="0" applyFont="1" applyBorder="1" applyAlignment="1">
      <alignment vertical="center" wrapText="1"/>
    </xf>
    <xf numFmtId="0" fontId="42" fillId="0" borderId="1" xfId="0" applyFont="1" applyBorder="1" applyAlignment="1">
      <alignment horizontal="left" vertical="center" wrapText="1"/>
    </xf>
    <xf numFmtId="0" fontId="42" fillId="0" borderId="3" xfId="0" applyFont="1" applyBorder="1" applyAlignment="1">
      <alignment horizontal="left" vertical="center" wrapText="1"/>
    </xf>
    <xf numFmtId="0" fontId="42" fillId="0" borderId="1" xfId="0" applyFont="1" applyBorder="1" applyAlignment="1">
      <alignment horizontal="left" vertical="center"/>
    </xf>
    <xf numFmtId="0" fontId="13" fillId="14" borderId="2" xfId="1" applyFont="1" applyFill="1" applyBorder="1" applyAlignment="1">
      <alignment horizontal="left" vertical="top" wrapText="1"/>
    </xf>
    <xf numFmtId="0" fontId="13" fillId="15" borderId="2" xfId="1" applyFont="1" applyFill="1" applyBorder="1" applyAlignment="1">
      <alignment horizontal="left" vertical="top" wrapText="1"/>
    </xf>
    <xf numFmtId="0" fontId="13" fillId="15" borderId="1" xfId="1" applyFont="1" applyFill="1" applyBorder="1" applyAlignment="1">
      <alignment horizontal="center" vertical="center" wrapText="1"/>
    </xf>
    <xf numFmtId="0" fontId="13" fillId="15" borderId="10" xfId="0" applyFont="1" applyFill="1" applyBorder="1" applyAlignment="1">
      <alignment horizontal="center" vertical="center"/>
    </xf>
    <xf numFmtId="0" fontId="13" fillId="15" borderId="1" xfId="0" applyFont="1" applyFill="1" applyBorder="1" applyAlignment="1">
      <alignment horizontal="center" vertical="center" wrapText="1"/>
    </xf>
    <xf numFmtId="0" fontId="42" fillId="15" borderId="16" xfId="0" applyFont="1" applyFill="1" applyBorder="1" applyAlignment="1">
      <alignment horizontal="center" vertical="center" wrapText="1"/>
    </xf>
    <xf numFmtId="0" fontId="13" fillId="15" borderId="16" xfId="1" applyFont="1" applyFill="1" applyBorder="1" applyAlignment="1">
      <alignment horizontal="center" vertical="center" wrapText="1"/>
    </xf>
    <xf numFmtId="0" fontId="13" fillId="15" borderId="17" xfId="1" applyFont="1" applyFill="1" applyBorder="1" applyAlignment="1">
      <alignment horizontal="left" vertical="top" wrapText="1"/>
    </xf>
    <xf numFmtId="0" fontId="12" fillId="3" borderId="16" xfId="1" applyFont="1" applyFill="1" applyBorder="1" applyAlignment="1">
      <alignment horizontal="center" vertical="center" wrapText="1"/>
    </xf>
    <xf numFmtId="0" fontId="13" fillId="3" borderId="2" xfId="1" applyFont="1" applyFill="1" applyBorder="1" applyAlignment="1">
      <alignment vertical="top" wrapText="1"/>
    </xf>
    <xf numFmtId="0" fontId="13" fillId="3" borderId="2" xfId="1" applyFont="1" applyFill="1" applyBorder="1" applyAlignment="1">
      <alignment horizontal="left" vertical="top" wrapText="1"/>
    </xf>
    <xf numFmtId="0" fontId="13" fillId="3" borderId="2" xfId="1" applyFont="1" applyFill="1" applyBorder="1" applyAlignment="1">
      <alignment horizontal="center" vertical="center" wrapText="1"/>
    </xf>
    <xf numFmtId="0" fontId="13" fillId="3" borderId="1" xfId="0" applyFont="1" applyFill="1" applyBorder="1" applyAlignment="1">
      <alignment horizontal="center" vertical="center"/>
    </xf>
    <xf numFmtId="0" fontId="13" fillId="3" borderId="1" xfId="0" applyFont="1" applyFill="1" applyBorder="1" applyAlignment="1">
      <alignment horizontal="center" vertical="center" wrapText="1"/>
    </xf>
    <xf numFmtId="0" fontId="13" fillId="3" borderId="16" xfId="1" applyFont="1" applyFill="1" applyBorder="1" applyAlignment="1">
      <alignment horizontal="center" vertical="center" wrapText="1"/>
    </xf>
    <xf numFmtId="0" fontId="13" fillId="3" borderId="17" xfId="1" applyFont="1" applyFill="1" applyBorder="1" applyAlignment="1">
      <alignment horizontal="left" vertical="top" wrapText="1"/>
    </xf>
    <xf numFmtId="0" fontId="42" fillId="3" borderId="16" xfId="0" applyFont="1" applyFill="1" applyBorder="1" applyAlignment="1">
      <alignment horizontal="center" vertical="center" wrapText="1"/>
    </xf>
    <xf numFmtId="0" fontId="12" fillId="3" borderId="2" xfId="1" applyFont="1" applyFill="1" applyBorder="1" applyAlignment="1">
      <alignment vertical="top" wrapText="1"/>
    </xf>
    <xf numFmtId="0" fontId="13" fillId="3" borderId="16" xfId="0" applyFont="1" applyFill="1" applyBorder="1" applyAlignment="1">
      <alignment horizontal="center" vertical="center" wrapText="1"/>
    </xf>
    <xf numFmtId="0" fontId="12" fillId="0" borderId="0" xfId="0" applyFont="1" applyAlignment="1">
      <alignment horizontal="center"/>
    </xf>
    <xf numFmtId="0" fontId="37" fillId="3" borderId="0" xfId="0" applyFont="1" applyFill="1"/>
    <xf numFmtId="0" fontId="37" fillId="0" borderId="0" xfId="0" applyFont="1"/>
    <xf numFmtId="0" fontId="42"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11" fillId="3" borderId="7" xfId="0" applyFont="1" applyFill="1" applyBorder="1" applyAlignment="1">
      <alignment horizontal="center" vertical="center"/>
    </xf>
    <xf numFmtId="0" fontId="11" fillId="9" borderId="4" xfId="0" applyFont="1" applyFill="1" applyBorder="1" applyAlignment="1">
      <alignment horizontal="center" vertical="center" wrapText="1"/>
    </xf>
    <xf numFmtId="0" fontId="11" fillId="10" borderId="5" xfId="0" applyFont="1" applyFill="1" applyBorder="1" applyAlignment="1">
      <alignment horizontal="center" vertical="center" wrapText="1"/>
    </xf>
    <xf numFmtId="0" fontId="12" fillId="0" borderId="0" xfId="0" applyFont="1" applyAlignment="1">
      <alignment horizontal="center" vertical="center"/>
    </xf>
    <xf numFmtId="0" fontId="39" fillId="3" borderId="0" xfId="0" applyFont="1" applyFill="1" applyAlignment="1">
      <alignment horizontal="center" vertical="center"/>
    </xf>
    <xf numFmtId="0" fontId="12" fillId="0" borderId="1" xfId="0" applyFont="1" applyBorder="1" applyAlignment="1">
      <alignment horizontal="center" vertical="center"/>
    </xf>
    <xf numFmtId="0" fontId="42" fillId="12" borderId="1" xfId="0" applyFont="1" applyFill="1" applyBorder="1" applyAlignment="1">
      <alignment vertical="center" wrapText="1"/>
    </xf>
    <xf numFmtId="0" fontId="42" fillId="12" borderId="1" xfId="0" applyFont="1" applyFill="1" applyBorder="1" applyAlignment="1">
      <alignment horizontal="left" vertical="top" wrapText="1" indent="1"/>
    </xf>
    <xf numFmtId="0" fontId="42" fillId="12" borderId="1" xfId="0" applyFont="1" applyFill="1" applyBorder="1" applyAlignment="1" applyProtection="1">
      <alignment horizontal="right" vertical="center" wrapText="1"/>
      <protection locked="0"/>
    </xf>
    <xf numFmtId="0" fontId="42" fillId="12" borderId="1" xfId="0" applyFont="1" applyFill="1" applyBorder="1" applyAlignment="1">
      <alignment horizontal="right" vertical="center" wrapText="1"/>
    </xf>
    <xf numFmtId="0" fontId="42" fillId="12" borderId="16" xfId="1" applyFont="1" applyFill="1" applyBorder="1" applyAlignment="1">
      <alignment horizontal="center" vertical="center" textRotation="90" wrapText="1"/>
    </xf>
    <xf numFmtId="0" fontId="42" fillId="12" borderId="1" xfId="1" applyFont="1" applyFill="1" applyBorder="1" applyAlignment="1">
      <alignment horizontal="center" vertical="center" wrapText="1"/>
    </xf>
    <xf numFmtId="17" fontId="42" fillId="12" borderId="1" xfId="1" applyNumberFormat="1" applyFont="1" applyFill="1" applyBorder="1" applyAlignment="1">
      <alignment horizontal="center" vertical="center" wrapText="1"/>
    </xf>
    <xf numFmtId="0" fontId="42" fillId="16" borderId="16" xfId="1" applyFont="1" applyFill="1" applyBorder="1" applyAlignment="1">
      <alignment horizontal="center" vertical="center" textRotation="90" wrapText="1"/>
    </xf>
    <xf numFmtId="0" fontId="42" fillId="16" borderId="1" xfId="1" applyFont="1" applyFill="1" applyBorder="1" applyAlignment="1">
      <alignment vertical="top" wrapText="1"/>
    </xf>
    <xf numFmtId="0" fontId="42" fillId="16" borderId="2" xfId="1" applyFont="1" applyFill="1" applyBorder="1" applyAlignment="1">
      <alignment vertical="top" wrapText="1"/>
    </xf>
    <xf numFmtId="0" fontId="13" fillId="16" borderId="13" xfId="1" applyFont="1" applyFill="1" applyBorder="1" applyAlignment="1">
      <alignment vertical="top" wrapText="1"/>
    </xf>
    <xf numFmtId="0" fontId="13" fillId="16" borderId="1" xfId="1" applyFont="1" applyFill="1" applyBorder="1" applyAlignment="1">
      <alignment vertical="top" wrapText="1"/>
    </xf>
    <xf numFmtId="17" fontId="13" fillId="16" borderId="3" xfId="1" applyNumberFormat="1" applyFont="1" applyFill="1" applyBorder="1" applyAlignment="1">
      <alignment vertical="top" wrapText="1"/>
    </xf>
    <xf numFmtId="0" fontId="13" fillId="16" borderId="6" xfId="1" applyFont="1" applyFill="1" applyBorder="1" applyAlignment="1">
      <alignment vertical="center" wrapText="1"/>
    </xf>
    <xf numFmtId="0" fontId="13" fillId="16" borderId="6" xfId="1" applyFont="1" applyFill="1" applyBorder="1" applyAlignment="1">
      <alignment vertical="top" wrapText="1"/>
    </xf>
    <xf numFmtId="0" fontId="13" fillId="16" borderId="10" xfId="1" applyFont="1" applyFill="1" applyBorder="1" applyAlignment="1">
      <alignment vertical="top" wrapText="1"/>
    </xf>
    <xf numFmtId="0" fontId="13" fillId="16" borderId="10" xfId="1" applyFont="1" applyFill="1" applyBorder="1" applyAlignment="1">
      <alignment vertical="center" wrapText="1"/>
    </xf>
    <xf numFmtId="0" fontId="42" fillId="16" borderId="16" xfId="1" applyFont="1" applyFill="1" applyBorder="1" applyAlignment="1">
      <alignment horizontal="center" vertical="center" wrapText="1"/>
    </xf>
    <xf numFmtId="0" fontId="12" fillId="0" borderId="1" xfId="0" applyFont="1" applyBorder="1"/>
    <xf numFmtId="0" fontId="11" fillId="0" borderId="1" xfId="0" applyFont="1" applyBorder="1"/>
    <xf numFmtId="0" fontId="50" fillId="8" borderId="1" xfId="0" applyFont="1" applyFill="1" applyBorder="1" applyAlignment="1">
      <alignment horizontal="center" vertical="center"/>
    </xf>
    <xf numFmtId="0" fontId="50" fillId="0" borderId="1" xfId="0" applyFont="1" applyBorder="1" applyAlignment="1">
      <alignment vertical="center"/>
    </xf>
    <xf numFmtId="0" fontId="50" fillId="7" borderId="1" xfId="0" applyFont="1" applyFill="1" applyBorder="1" applyAlignment="1">
      <alignment horizontal="center" vertical="center"/>
    </xf>
    <xf numFmtId="0" fontId="50" fillId="9" borderId="1" xfId="0" applyFont="1" applyFill="1" applyBorder="1" applyAlignment="1">
      <alignment horizontal="center" vertical="center"/>
    </xf>
    <xf numFmtId="0" fontId="50" fillId="10" borderId="1" xfId="0" applyFont="1" applyFill="1" applyBorder="1" applyAlignment="1">
      <alignment horizontal="center" vertical="center"/>
    </xf>
    <xf numFmtId="0" fontId="49" fillId="3" borderId="10" xfId="0" applyFont="1" applyFill="1" applyBorder="1" applyAlignment="1">
      <alignment horizontal="left"/>
    </xf>
    <xf numFmtId="0" fontId="12" fillId="0" borderId="12" xfId="0" applyFont="1" applyBorder="1"/>
    <xf numFmtId="0" fontId="50" fillId="0" borderId="3" xfId="0" applyFont="1" applyBorder="1" applyAlignment="1">
      <alignment vertical="center"/>
    </xf>
    <xf numFmtId="0" fontId="49" fillId="3" borderId="11" xfId="0" applyFont="1" applyFill="1" applyBorder="1" applyAlignment="1">
      <alignment horizontal="left"/>
    </xf>
    <xf numFmtId="0" fontId="12" fillId="12" borderId="2" xfId="0" applyFont="1" applyFill="1" applyBorder="1"/>
    <xf numFmtId="0" fontId="12" fillId="12" borderId="1" xfId="0" applyFont="1" applyFill="1" applyBorder="1"/>
    <xf numFmtId="0" fontId="39" fillId="12" borderId="1" xfId="0" applyFont="1" applyFill="1" applyBorder="1" applyAlignment="1">
      <alignment horizontal="center" vertical="center"/>
    </xf>
    <xf numFmtId="0" fontId="39" fillId="12" borderId="1" xfId="0" applyFont="1" applyFill="1" applyBorder="1" applyAlignment="1">
      <alignment horizontal="center" vertical="center" wrapText="1"/>
    </xf>
    <xf numFmtId="0" fontId="39" fillId="12" borderId="1" xfId="0" applyFont="1" applyFill="1" applyBorder="1"/>
    <xf numFmtId="0" fontId="12" fillId="0" borderId="40" xfId="0" applyFont="1" applyBorder="1" applyAlignment="1">
      <alignment wrapText="1"/>
    </xf>
    <xf numFmtId="0" fontId="12" fillId="0" borderId="1" xfId="0" applyFont="1" applyBorder="1" applyAlignment="1">
      <alignment wrapText="1"/>
    </xf>
    <xf numFmtId="0" fontId="12" fillId="0" borderId="3" xfId="0" applyFont="1" applyBorder="1" applyAlignment="1">
      <alignment wrapText="1"/>
    </xf>
    <xf numFmtId="0" fontId="12" fillId="17" borderId="40" xfId="0" applyFont="1" applyFill="1" applyBorder="1" applyAlignment="1">
      <alignment wrapText="1"/>
    </xf>
    <xf numFmtId="0" fontId="12" fillId="17" borderId="1" xfId="0" applyFont="1" applyFill="1" applyBorder="1" applyAlignment="1">
      <alignment wrapText="1"/>
    </xf>
    <xf numFmtId="0" fontId="12" fillId="17" borderId="43" xfId="0" applyFont="1" applyFill="1" applyBorder="1" applyAlignment="1">
      <alignment wrapText="1"/>
    </xf>
    <xf numFmtId="0" fontId="12" fillId="0" borderId="43" xfId="0" applyFont="1" applyBorder="1" applyAlignment="1">
      <alignment wrapText="1"/>
    </xf>
    <xf numFmtId="0" fontId="12" fillId="17" borderId="2" xfId="0" applyFont="1" applyFill="1" applyBorder="1" applyAlignment="1">
      <alignment wrapText="1"/>
    </xf>
    <xf numFmtId="0" fontId="42" fillId="18" borderId="36" xfId="0" applyFont="1" applyFill="1" applyBorder="1"/>
    <xf numFmtId="0" fontId="42" fillId="18" borderId="37" xfId="0" applyFont="1" applyFill="1" applyBorder="1" applyAlignment="1">
      <alignment wrapText="1"/>
    </xf>
    <xf numFmtId="0" fontId="42" fillId="18" borderId="38" xfId="0" applyFont="1" applyFill="1" applyBorder="1"/>
    <xf numFmtId="0" fontId="11" fillId="3" borderId="0" xfId="0" applyFont="1" applyFill="1" applyAlignment="1">
      <alignment horizontal="left" vertical="top"/>
    </xf>
    <xf numFmtId="0" fontId="12" fillId="3" borderId="0" xfId="0" applyFont="1" applyFill="1" applyAlignment="1">
      <alignment horizontal="left" vertical="top"/>
    </xf>
    <xf numFmtId="0" fontId="42" fillId="0" borderId="1" xfId="0" applyFont="1" applyBorder="1" applyAlignment="1">
      <alignment horizontal="left" vertical="center" wrapText="1"/>
    </xf>
    <xf numFmtId="0" fontId="13" fillId="0" borderId="1" xfId="0" applyFont="1" applyBorder="1" applyAlignment="1">
      <alignment vertical="center" wrapText="1"/>
    </xf>
    <xf numFmtId="0" fontId="12" fillId="0" borderId="1" xfId="0" applyFont="1" applyBorder="1" applyAlignment="1">
      <alignment vertical="center" wrapText="1"/>
    </xf>
    <xf numFmtId="0" fontId="29" fillId="3" borderId="0" xfId="0" applyFont="1" applyFill="1" applyAlignment="1">
      <alignment horizontal="left" vertical="top" wrapText="1"/>
    </xf>
    <xf numFmtId="0" fontId="0" fillId="3" borderId="0" xfId="0" applyFill="1" applyAlignment="1">
      <alignment horizontal="left" vertical="top"/>
    </xf>
    <xf numFmtId="0" fontId="29" fillId="0" borderId="1" xfId="0" applyFont="1" applyBorder="1" applyAlignment="1">
      <alignment horizontal="left" vertical="top" wrapText="1"/>
    </xf>
    <xf numFmtId="0" fontId="0" fillId="0" borderId="1" xfId="0" applyBorder="1" applyAlignment="1">
      <alignment horizontal="left" vertical="top"/>
    </xf>
    <xf numFmtId="0" fontId="20" fillId="11" borderId="22" xfId="0" applyFont="1" applyFill="1" applyBorder="1" applyAlignment="1">
      <alignment horizontal="center" vertical="center" wrapText="1"/>
    </xf>
    <xf numFmtId="0" fontId="30" fillId="11" borderId="23" xfId="0" applyFont="1" applyFill="1" applyBorder="1" applyAlignment="1">
      <alignment wrapText="1"/>
    </xf>
    <xf numFmtId="0" fontId="30" fillId="0" borderId="24" xfId="0" applyFont="1" applyBorder="1" applyAlignment="1">
      <alignment wrapText="1"/>
    </xf>
    <xf numFmtId="0" fontId="21" fillId="0" borderId="14" xfId="0" applyFont="1" applyBorder="1" applyAlignment="1">
      <alignment horizontal="left" vertical="center" wrapText="1"/>
    </xf>
    <xf numFmtId="0" fontId="30" fillId="0" borderId="0" xfId="0" applyFont="1" applyAlignment="1">
      <alignment horizontal="left" vertical="center" wrapText="1"/>
    </xf>
    <xf numFmtId="0" fontId="30" fillId="0" borderId="0" xfId="0" applyFont="1" applyAlignment="1">
      <alignment vertical="center" wrapText="1"/>
    </xf>
    <xf numFmtId="0" fontId="38" fillId="3" borderId="0" xfId="0" applyFont="1" applyFill="1" applyAlignment="1">
      <alignment vertical="top"/>
    </xf>
    <xf numFmtId="0" fontId="45" fillId="3" borderId="0" xfId="0" applyFont="1" applyFill="1" applyAlignment="1">
      <alignment vertical="top"/>
    </xf>
    <xf numFmtId="0" fontId="12" fillId="0" borderId="39" xfId="0" applyFont="1" applyBorder="1" applyAlignment="1">
      <alignment vertical="top"/>
    </xf>
    <xf numFmtId="0" fontId="12" fillId="0" borderId="4" xfId="0" applyFont="1" applyBorder="1" applyAlignment="1">
      <alignment vertical="top"/>
    </xf>
    <xf numFmtId="0" fontId="12" fillId="0" borderId="5" xfId="0" applyFont="1" applyBorder="1" applyAlignment="1">
      <alignment vertical="top"/>
    </xf>
    <xf numFmtId="0" fontId="12" fillId="0" borderId="40" xfId="0" applyFont="1" applyBorder="1" applyAlignment="1">
      <alignment vertical="top" wrapText="1"/>
    </xf>
    <xf numFmtId="0" fontId="12" fillId="0" borderId="1" xfId="0" applyFont="1" applyBorder="1" applyAlignment="1">
      <alignment vertical="top" wrapText="1"/>
    </xf>
    <xf numFmtId="0" fontId="12" fillId="0" borderId="43" xfId="0" applyFont="1" applyBorder="1" applyAlignment="1">
      <alignment vertical="top" wrapText="1"/>
    </xf>
    <xf numFmtId="0" fontId="12" fillId="0" borderId="41" xfId="0" applyFont="1" applyBorder="1" applyAlignment="1">
      <alignment horizontal="left" vertical="top" wrapText="1"/>
    </xf>
    <xf numFmtId="0" fontId="12" fillId="0" borderId="42" xfId="0" applyFont="1" applyBorder="1" applyAlignment="1">
      <alignment horizontal="left" vertical="top" wrapText="1"/>
    </xf>
    <xf numFmtId="0" fontId="12" fillId="0" borderId="44" xfId="0" applyFont="1" applyBorder="1" applyAlignment="1">
      <alignment horizontal="left" vertical="top" wrapText="1"/>
    </xf>
    <xf numFmtId="0" fontId="12" fillId="17" borderId="39" xfId="0" applyFont="1" applyFill="1" applyBorder="1" applyAlignment="1">
      <alignment vertical="top"/>
    </xf>
    <xf numFmtId="0" fontId="12" fillId="17" borderId="4" xfId="0" applyFont="1" applyFill="1" applyBorder="1" applyAlignment="1">
      <alignment vertical="top"/>
    </xf>
    <xf numFmtId="0" fontId="12" fillId="17" borderId="5" xfId="0" applyFont="1" applyFill="1" applyBorder="1" applyAlignment="1">
      <alignment vertical="top"/>
    </xf>
    <xf numFmtId="0" fontId="12" fillId="17" borderId="40" xfId="0" applyFont="1" applyFill="1" applyBorder="1" applyAlignment="1">
      <alignment vertical="top" wrapText="1"/>
    </xf>
    <xf numFmtId="0" fontId="12" fillId="17" borderId="1" xfId="0" applyFont="1" applyFill="1" applyBorder="1" applyAlignment="1">
      <alignment vertical="top" wrapText="1"/>
    </xf>
    <xf numFmtId="0" fontId="12" fillId="17" borderId="43" xfId="0" applyFont="1" applyFill="1" applyBorder="1" applyAlignment="1">
      <alignment vertical="top" wrapText="1"/>
    </xf>
    <xf numFmtId="0" fontId="12" fillId="17" borderId="41" xfId="0" applyFont="1" applyFill="1" applyBorder="1" applyAlignment="1">
      <alignment horizontal="left" vertical="top" wrapText="1"/>
    </xf>
    <xf numFmtId="0" fontId="12" fillId="17" borderId="42" xfId="0" applyFont="1" applyFill="1" applyBorder="1" applyAlignment="1">
      <alignment horizontal="left" vertical="top"/>
    </xf>
    <xf numFmtId="0" fontId="12" fillId="17" borderId="44" xfId="0" applyFont="1" applyFill="1" applyBorder="1" applyAlignment="1">
      <alignment horizontal="left" vertical="top"/>
    </xf>
    <xf numFmtId="0" fontId="12" fillId="17" borderId="29" xfId="0" applyFont="1" applyFill="1" applyBorder="1" applyAlignment="1">
      <alignment vertical="top"/>
    </xf>
    <xf numFmtId="0" fontId="12" fillId="17" borderId="2" xfId="0" applyFont="1" applyFill="1" applyBorder="1" applyAlignment="1">
      <alignment vertical="top" wrapText="1"/>
    </xf>
    <xf numFmtId="0" fontId="12" fillId="17" borderId="45" xfId="0" applyFont="1" applyFill="1" applyBorder="1" applyAlignment="1">
      <alignment horizontal="left" vertical="top"/>
    </xf>
    <xf numFmtId="0" fontId="12" fillId="0" borderId="41" xfId="0" applyFont="1" applyBorder="1" applyAlignment="1">
      <alignment horizontal="left" vertical="top"/>
    </xf>
    <xf numFmtId="0" fontId="12" fillId="0" borderId="42" xfId="0" applyFont="1" applyBorder="1" applyAlignment="1">
      <alignment horizontal="left" vertical="top"/>
    </xf>
    <xf numFmtId="0" fontId="12" fillId="17" borderId="40" xfId="0" applyFont="1" applyFill="1" applyBorder="1" applyAlignment="1">
      <alignment horizontal="left" vertical="top" wrapText="1"/>
    </xf>
    <xf numFmtId="0" fontId="12" fillId="17" borderId="1" xfId="0" applyFont="1" applyFill="1" applyBorder="1" applyAlignment="1">
      <alignment horizontal="left" vertical="top" wrapText="1"/>
    </xf>
    <xf numFmtId="0" fontId="12" fillId="17" borderId="41" xfId="0" applyFont="1" applyFill="1" applyBorder="1" applyAlignment="1">
      <alignment horizontal="left" vertical="top"/>
    </xf>
    <xf numFmtId="0" fontId="12" fillId="0" borderId="7" xfId="0" applyFont="1" applyBorder="1" applyAlignment="1">
      <alignment vertical="top"/>
    </xf>
    <xf numFmtId="0" fontId="12" fillId="0" borderId="3" xfId="0" applyFont="1" applyBorder="1" applyAlignment="1">
      <alignment vertical="top" wrapText="1"/>
    </xf>
    <xf numFmtId="0" fontId="12" fillId="0" borderId="46" xfId="0" applyFont="1" applyBorder="1" applyAlignment="1">
      <alignment horizontal="left" vertical="top" wrapText="1"/>
    </xf>
    <xf numFmtId="0" fontId="12" fillId="17" borderId="42" xfId="0" applyFont="1" applyFill="1" applyBorder="1" applyAlignment="1">
      <alignment horizontal="left" vertical="top" wrapText="1"/>
    </xf>
    <xf numFmtId="0" fontId="12" fillId="17" borderId="44" xfId="0" applyFont="1" applyFill="1" applyBorder="1" applyAlignment="1">
      <alignment horizontal="left" vertical="top" wrapText="1"/>
    </xf>
    <xf numFmtId="0" fontId="12" fillId="3" borderId="40" xfId="0" applyFont="1" applyFill="1" applyBorder="1" applyAlignment="1">
      <alignment horizontal="left" vertical="top" wrapText="1"/>
    </xf>
    <xf numFmtId="0" fontId="12" fillId="3" borderId="1" xfId="0" applyFont="1" applyFill="1" applyBorder="1" applyAlignment="1">
      <alignment horizontal="left" vertical="top" wrapText="1"/>
    </xf>
    <xf numFmtId="0" fontId="11" fillId="3" borderId="10"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12" xfId="0" applyFont="1" applyFill="1" applyBorder="1" applyAlignment="1">
      <alignment horizontal="center" vertical="center"/>
    </xf>
    <xf numFmtId="0" fontId="42" fillId="3" borderId="2" xfId="0" applyFont="1" applyFill="1" applyBorder="1" applyAlignment="1">
      <alignment horizontal="center" vertical="center" wrapText="1"/>
    </xf>
    <xf numFmtId="0" fontId="36" fillId="3" borderId="6" xfId="0" applyFont="1" applyFill="1" applyBorder="1" applyAlignment="1">
      <alignment horizontal="center" vertical="center" wrapText="1"/>
    </xf>
    <xf numFmtId="0" fontId="36" fillId="3" borderId="3" xfId="0" applyFont="1" applyFill="1" applyBorder="1" applyAlignment="1">
      <alignment horizontal="center" vertical="center" wrapText="1"/>
    </xf>
    <xf numFmtId="0" fontId="11" fillId="10" borderId="2" xfId="0" applyFont="1" applyFill="1" applyBorder="1" applyAlignment="1">
      <alignment horizontal="center" vertical="center"/>
    </xf>
    <xf numFmtId="0" fontId="11" fillId="10" borderId="6" xfId="0" applyFont="1" applyFill="1" applyBorder="1" applyAlignment="1">
      <alignment horizontal="center" vertical="center"/>
    </xf>
    <xf numFmtId="0" fontId="11" fillId="10" borderId="3" xfId="0" applyFont="1" applyFill="1" applyBorder="1" applyAlignment="1">
      <alignment horizontal="center" vertical="center"/>
    </xf>
    <xf numFmtId="0" fontId="12" fillId="10" borderId="3" xfId="0" applyFont="1" applyFill="1" applyBorder="1" applyAlignment="1">
      <alignment horizontal="center" vertical="center"/>
    </xf>
    <xf numFmtId="0" fontId="11" fillId="7" borderId="1" xfId="0" applyFont="1" applyFill="1" applyBorder="1" applyAlignment="1">
      <alignment horizontal="center" vertical="center"/>
    </xf>
    <xf numFmtId="0" fontId="12" fillId="0" borderId="1" xfId="0" applyFont="1" applyBorder="1" applyAlignment="1">
      <alignment horizontal="center" vertical="center"/>
    </xf>
    <xf numFmtId="0" fontId="11" fillId="8" borderId="1" xfId="0" applyFont="1" applyFill="1" applyBorder="1" applyAlignment="1">
      <alignment horizontal="center" vertical="center"/>
    </xf>
    <xf numFmtId="0" fontId="11" fillId="13" borderId="1" xfId="0" applyFont="1" applyFill="1" applyBorder="1" applyAlignment="1">
      <alignment horizontal="center" vertical="center"/>
    </xf>
    <xf numFmtId="0" fontId="12" fillId="13" borderId="1" xfId="0" applyFont="1" applyFill="1" applyBorder="1" applyAlignment="1">
      <alignment horizontal="center" vertical="center"/>
    </xf>
    <xf numFmtId="0" fontId="11" fillId="0" borderId="1" xfId="0" applyFont="1" applyBorder="1" applyAlignment="1">
      <alignment horizontal="left" vertical="center" wrapText="1"/>
    </xf>
    <xf numFmtId="0" fontId="12" fillId="0" borderId="1" xfId="0" applyFont="1" applyBorder="1" applyAlignment="1">
      <alignment horizontal="left" vertical="center" wrapText="1" shrinkToFit="1"/>
    </xf>
    <xf numFmtId="0" fontId="11" fillId="3" borderId="1" xfId="0" applyFont="1" applyFill="1" applyBorder="1" applyAlignment="1">
      <alignment horizontal="center" vertical="center"/>
    </xf>
    <xf numFmtId="0" fontId="12" fillId="3" borderId="1" xfId="0" applyFont="1" applyFill="1" applyBorder="1" applyAlignment="1">
      <alignment horizontal="center" vertical="center"/>
    </xf>
    <xf numFmtId="0" fontId="11" fillId="10" borderId="1" xfId="0" applyFont="1" applyFill="1" applyBorder="1" applyAlignment="1">
      <alignment horizontal="center" vertical="center"/>
    </xf>
    <xf numFmtId="0" fontId="36" fillId="12" borderId="1" xfId="0" applyFont="1" applyFill="1" applyBorder="1" applyAlignment="1">
      <alignment horizontal="center" vertical="center"/>
    </xf>
    <xf numFmtId="0" fontId="12" fillId="12" borderId="1" xfId="0" applyFont="1" applyFill="1" applyBorder="1" applyAlignment="1">
      <alignment horizontal="center" vertical="center"/>
    </xf>
    <xf numFmtId="0" fontId="12" fillId="3" borderId="26" xfId="0" applyFont="1" applyFill="1" applyBorder="1" applyAlignment="1">
      <alignment horizontal="left" vertical="center" wrapText="1"/>
    </xf>
    <xf numFmtId="0" fontId="12" fillId="3" borderId="8" xfId="0" applyFont="1" applyFill="1" applyBorder="1" applyAlignment="1">
      <alignment horizontal="left" vertical="center" wrapText="1"/>
    </xf>
    <xf numFmtId="0" fontId="11" fillId="3" borderId="33" xfId="0" applyFont="1" applyFill="1" applyBorder="1" applyAlignment="1">
      <alignment horizontal="center" vertical="center"/>
    </xf>
    <xf numFmtId="0" fontId="11" fillId="3" borderId="35" xfId="0" applyFont="1" applyFill="1" applyBorder="1" applyAlignment="1">
      <alignment horizontal="center" vertical="center"/>
    </xf>
    <xf numFmtId="0" fontId="12" fillId="3" borderId="10" xfId="0" applyFont="1" applyFill="1" applyBorder="1" applyAlignment="1">
      <alignment vertical="center" wrapText="1"/>
    </xf>
    <xf numFmtId="0" fontId="12" fillId="3" borderId="25" xfId="0" applyFont="1" applyFill="1" applyBorder="1" applyAlignment="1">
      <alignment vertical="center" wrapText="1"/>
    </xf>
    <xf numFmtId="0" fontId="12" fillId="3" borderId="27" xfId="0" applyFont="1" applyFill="1" applyBorder="1" applyAlignment="1">
      <alignment vertical="center" wrapText="1"/>
    </xf>
    <xf numFmtId="0" fontId="12" fillId="3" borderId="28" xfId="0" applyFont="1" applyFill="1" applyBorder="1" applyAlignment="1">
      <alignment vertical="center" wrapText="1"/>
    </xf>
    <xf numFmtId="0" fontId="12" fillId="3" borderId="17" xfId="0" applyFont="1" applyFill="1" applyBorder="1" applyAlignment="1">
      <alignment vertical="center" wrapText="1"/>
    </xf>
    <xf numFmtId="0" fontId="12" fillId="3" borderId="15" xfId="0" applyFont="1" applyFill="1" applyBorder="1" applyAlignment="1">
      <alignment vertical="center" wrapText="1"/>
    </xf>
    <xf numFmtId="0" fontId="12" fillId="3" borderId="16" xfId="0" applyFont="1" applyFill="1" applyBorder="1" applyAlignment="1">
      <alignment vertical="center" wrapText="1"/>
    </xf>
    <xf numFmtId="0" fontId="12" fillId="3" borderId="13" xfId="0" applyFont="1" applyFill="1" applyBorder="1" applyAlignment="1">
      <alignment vertical="center" wrapText="1"/>
    </xf>
    <xf numFmtId="0" fontId="12" fillId="3" borderId="14" xfId="0" applyFont="1" applyFill="1" applyBorder="1" applyAlignment="1">
      <alignment vertical="center" wrapText="1"/>
    </xf>
    <xf numFmtId="0" fontId="12" fillId="3" borderId="21" xfId="0" applyFont="1" applyFill="1" applyBorder="1" applyAlignment="1">
      <alignment vertical="center" wrapText="1"/>
    </xf>
    <xf numFmtId="0" fontId="12" fillId="3" borderId="30" xfId="0" applyFont="1" applyFill="1" applyBorder="1" applyAlignment="1">
      <alignment vertical="center" wrapText="1"/>
    </xf>
    <xf numFmtId="0" fontId="12" fillId="3" borderId="31" xfId="0" applyFont="1" applyFill="1" applyBorder="1" applyAlignment="1">
      <alignment vertical="center" wrapText="1"/>
    </xf>
    <xf numFmtId="0" fontId="11" fillId="3" borderId="34" xfId="0" applyFont="1" applyFill="1" applyBorder="1" applyAlignment="1">
      <alignment horizontal="center" vertical="center"/>
    </xf>
    <xf numFmtId="0" fontId="11" fillId="3" borderId="32" xfId="0" applyFont="1" applyFill="1" applyBorder="1" applyAlignment="1">
      <alignment horizontal="center" vertical="center"/>
    </xf>
    <xf numFmtId="0" fontId="12" fillId="3" borderId="11" xfId="0" applyFont="1" applyFill="1" applyBorder="1" applyAlignment="1">
      <alignment vertical="center" wrapText="1"/>
    </xf>
    <xf numFmtId="0" fontId="12" fillId="3" borderId="12" xfId="0" applyFont="1" applyFill="1" applyBorder="1" applyAlignment="1">
      <alignment vertical="center" wrapText="1"/>
    </xf>
    <xf numFmtId="0" fontId="12" fillId="3" borderId="17" xfId="0" applyFont="1" applyFill="1" applyBorder="1" applyAlignment="1">
      <alignment horizontal="left" vertical="center" wrapText="1"/>
    </xf>
    <xf numFmtId="0" fontId="12" fillId="3" borderId="15" xfId="0" applyFont="1" applyFill="1" applyBorder="1" applyAlignment="1">
      <alignment horizontal="left" vertical="center" wrapText="1"/>
    </xf>
    <xf numFmtId="0" fontId="12" fillId="3" borderId="16" xfId="0" applyFont="1" applyFill="1" applyBorder="1" applyAlignment="1">
      <alignment horizontal="left" vertical="center" wrapText="1"/>
    </xf>
    <xf numFmtId="0" fontId="12" fillId="3" borderId="13" xfId="0" applyFont="1" applyFill="1" applyBorder="1" applyAlignment="1">
      <alignment horizontal="left" vertical="center" wrapText="1"/>
    </xf>
    <xf numFmtId="0" fontId="12" fillId="3" borderId="14" xfId="0" applyFont="1" applyFill="1" applyBorder="1" applyAlignment="1">
      <alignment horizontal="left" vertical="center" wrapText="1"/>
    </xf>
    <xf numFmtId="0" fontId="12" fillId="3" borderId="21" xfId="0" applyFont="1" applyFill="1" applyBorder="1" applyAlignment="1">
      <alignment horizontal="left" vertical="center" wrapText="1"/>
    </xf>
    <xf numFmtId="0" fontId="12" fillId="3" borderId="30" xfId="0" applyFont="1" applyFill="1" applyBorder="1" applyAlignment="1">
      <alignment vertical="center"/>
    </xf>
    <xf numFmtId="0" fontId="12" fillId="3" borderId="13" xfId="0" applyFont="1" applyFill="1" applyBorder="1" applyAlignment="1">
      <alignment vertical="center"/>
    </xf>
    <xf numFmtId="0" fontId="12" fillId="3" borderId="31" xfId="0" applyFont="1" applyFill="1" applyBorder="1" applyAlignment="1">
      <alignment vertical="center"/>
    </xf>
    <xf numFmtId="0" fontId="11" fillId="7" borderId="29"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8" borderId="2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12" borderId="18" xfId="0" applyFont="1" applyFill="1" applyBorder="1" applyAlignment="1">
      <alignment horizontal="center" vertical="center" wrapText="1"/>
    </xf>
    <xf numFmtId="0" fontId="11" fillId="12" borderId="19" xfId="0" applyFont="1" applyFill="1" applyBorder="1" applyAlignment="1">
      <alignment horizontal="center" vertical="center" wrapText="1"/>
    </xf>
    <xf numFmtId="0" fontId="11" fillId="12" borderId="20" xfId="0" applyFont="1" applyFill="1" applyBorder="1" applyAlignment="1">
      <alignment horizontal="center" vertical="center" wrapText="1"/>
    </xf>
    <xf numFmtId="0" fontId="47" fillId="3" borderId="18" xfId="0" applyFont="1" applyFill="1" applyBorder="1" applyAlignment="1">
      <alignment horizontal="center" vertical="center" wrapText="1"/>
    </xf>
    <xf numFmtId="0" fontId="47" fillId="3" borderId="19" xfId="0" applyFont="1" applyFill="1" applyBorder="1" applyAlignment="1">
      <alignment horizontal="center" vertical="center" wrapText="1"/>
    </xf>
    <xf numFmtId="0" fontId="47" fillId="3" borderId="20" xfId="0" applyFont="1" applyFill="1" applyBorder="1" applyAlignment="1">
      <alignment horizontal="center" vertical="center" wrapText="1"/>
    </xf>
    <xf numFmtId="0" fontId="11" fillId="3" borderId="0" xfId="0" applyFont="1" applyFill="1" applyAlignment="1">
      <alignment vertical="top"/>
    </xf>
    <xf numFmtId="0" fontId="42" fillId="12" borderId="1" xfId="0" applyFont="1" applyFill="1" applyBorder="1" applyAlignment="1">
      <alignment horizontal="center" vertical="center" wrapText="1"/>
    </xf>
    <xf numFmtId="0" fontId="36" fillId="12"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11" fillId="3" borderId="1" xfId="0" applyFont="1" applyFill="1" applyBorder="1" applyAlignment="1">
      <alignment horizontal="center" vertical="center" textRotation="90"/>
    </xf>
    <xf numFmtId="0" fontId="46" fillId="0" borderId="0" xfId="0" applyFont="1"/>
    <xf numFmtId="0" fontId="15" fillId="0" borderId="0" xfId="0" applyFont="1" applyAlignment="1">
      <alignment horizontal="center" vertical="center"/>
    </xf>
    <xf numFmtId="0" fontId="15" fillId="0" borderId="8" xfId="0" applyFont="1" applyBorder="1" applyAlignment="1">
      <alignment horizontal="center" vertical="center"/>
    </xf>
    <xf numFmtId="0" fontId="23" fillId="6" borderId="10" xfId="0" applyFont="1" applyFill="1" applyBorder="1" applyAlignment="1">
      <alignment horizontal="center" vertical="center"/>
    </xf>
    <xf numFmtId="0" fontId="23" fillId="6" borderId="11" xfId="0" applyFont="1" applyFill="1" applyBorder="1" applyAlignment="1">
      <alignment horizontal="center" vertical="center"/>
    </xf>
    <xf numFmtId="0" fontId="23" fillId="6" borderId="12" xfId="0" applyFont="1" applyFill="1" applyBorder="1" applyAlignment="1">
      <alignment horizontal="center" vertical="center"/>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12" xfId="0" applyFont="1" applyBorder="1" applyAlignment="1">
      <alignment horizontal="left" vertical="center" wrapText="1"/>
    </xf>
    <xf numFmtId="0" fontId="16" fillId="5" borderId="1" xfId="0" applyFont="1" applyFill="1" applyBorder="1" applyAlignment="1">
      <alignment vertical="center" wrapText="1"/>
    </xf>
    <xf numFmtId="0" fontId="10" fillId="0" borderId="11" xfId="0" applyFont="1" applyBorder="1" applyAlignment="1">
      <alignment horizontal="left" vertical="center"/>
    </xf>
    <xf numFmtId="0" fontId="19" fillId="4" borderId="10" xfId="0" applyFont="1" applyFill="1" applyBorder="1" applyAlignment="1">
      <alignment horizontal="center" vertical="center"/>
    </xf>
    <xf numFmtId="0" fontId="19" fillId="4" borderId="11" xfId="0" applyFont="1" applyFill="1" applyBorder="1" applyAlignment="1">
      <alignment horizontal="center" vertical="center"/>
    </xf>
    <xf numFmtId="0" fontId="19" fillId="4" borderId="12" xfId="0" applyFont="1" applyFill="1" applyBorder="1" applyAlignment="1">
      <alignment horizontal="center" vertical="center"/>
    </xf>
    <xf numFmtId="0" fontId="51" fillId="0" borderId="47" xfId="0" applyFont="1" applyBorder="1" applyAlignment="1">
      <alignment horizontal="left" vertical="top" wrapText="1"/>
    </xf>
  </cellXfs>
  <cellStyles count="3">
    <cellStyle name="20% - Accent4" xfId="1" builtinId="42"/>
    <cellStyle name="Normal" xfId="0" builtinId="0"/>
    <cellStyle name="Normal 2 2" xfId="2" xr:uid="{00000000-0005-0000-0000-000002000000}"/>
  </cellStyles>
  <dxfs count="43">
    <dxf>
      <font>
        <color theme="0"/>
      </font>
      <fill>
        <patternFill>
          <bgColor rgb="FFFF0000"/>
        </patternFill>
      </fill>
    </dxf>
    <dxf>
      <font>
        <color auto="1"/>
      </font>
      <fill>
        <patternFill>
          <bgColor theme="9" tint="-0.24994659260841701"/>
        </patternFill>
      </fill>
    </dxf>
    <dxf>
      <font>
        <color auto="1"/>
      </font>
      <fill>
        <patternFill>
          <bgColor rgb="FFFFFF00"/>
        </patternFill>
      </fill>
    </dxf>
    <dxf>
      <fill>
        <patternFill>
          <bgColor rgb="FF92D050"/>
        </patternFill>
      </fill>
    </dxf>
    <dxf>
      <font>
        <color theme="1"/>
      </font>
      <fill>
        <patternFill>
          <bgColor rgb="FFFFFF00"/>
        </patternFill>
      </fill>
    </dxf>
    <dxf>
      <font>
        <color rgb="FFFF0000"/>
      </font>
    </dxf>
    <dxf>
      <font>
        <color theme="1"/>
      </font>
      <fill>
        <patternFill>
          <bgColor rgb="FF64D837"/>
        </patternFill>
      </fill>
    </dxf>
    <dxf>
      <font>
        <color theme="1"/>
      </font>
      <fill>
        <patternFill>
          <bgColor rgb="FFFFED00"/>
        </patternFill>
      </fill>
    </dxf>
    <dxf>
      <fill>
        <patternFill>
          <bgColor rgb="FFFF9300"/>
        </patternFill>
      </fill>
    </dxf>
    <dxf>
      <fill>
        <patternFill>
          <bgColor rgb="FFF11330"/>
        </patternFill>
      </fill>
    </dxf>
    <dxf>
      <font>
        <color theme="1"/>
      </font>
      <fill>
        <patternFill>
          <bgColor rgb="FFFFED00"/>
        </patternFill>
      </fill>
    </dxf>
    <dxf>
      <fill>
        <patternFill>
          <bgColor rgb="FF64D837"/>
        </patternFill>
      </fill>
    </dxf>
    <dxf>
      <fill>
        <patternFill>
          <bgColor rgb="FFFF9300"/>
        </patternFill>
      </fill>
    </dxf>
    <dxf>
      <fill>
        <patternFill>
          <bgColor rgb="FF64D837"/>
        </patternFill>
      </fill>
    </dxf>
    <dxf>
      <fill>
        <patternFill>
          <bgColor rgb="FFFFED00"/>
        </patternFill>
      </fill>
    </dxf>
    <dxf>
      <fill>
        <patternFill>
          <bgColor rgb="FF64D837"/>
        </patternFill>
      </fill>
    </dxf>
    <dxf>
      <fill>
        <patternFill>
          <bgColor rgb="FFFFED00"/>
        </patternFill>
      </fill>
    </dxf>
    <dxf>
      <fill>
        <patternFill>
          <bgColor rgb="FF64D837"/>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9C0006"/>
      </font>
      <fill>
        <patternFill>
          <bgColor rgb="FFFFC7CE"/>
        </patternFill>
      </fill>
    </dxf>
    <dxf>
      <font>
        <b val="0"/>
        <i val="0"/>
        <strike val="0"/>
        <condense val="0"/>
        <extend val="0"/>
        <outline val="0"/>
        <shadow val="0"/>
        <u val="none"/>
        <vertAlign val="baseline"/>
        <sz val="11"/>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top style="thin">
          <color indexed="64"/>
        </top>
        <bottom/>
      </border>
    </dxf>
    <dxf>
      <font>
        <strike val="0"/>
        <outline val="0"/>
        <shadow val="0"/>
        <vertAlign val="baseline"/>
        <sz val="11"/>
        <name val="Arial"/>
        <family val="2"/>
        <scheme val="none"/>
      </font>
      <border outline="0">
        <right style="thin">
          <color indexed="64"/>
        </right>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border>
    </dxf>
    <dxf>
      <font>
        <strike val="0"/>
        <outline val="0"/>
        <shadow val="0"/>
        <vertAlign val="baseline"/>
        <sz val="11"/>
        <name val="Arial"/>
        <family val="2"/>
        <scheme val="none"/>
      </font>
      <numFmt numFmtId="0" formatCode="General"/>
    </dxf>
    <dxf>
      <font>
        <strike val="0"/>
        <outline val="0"/>
        <shadow val="0"/>
        <vertAlign val="baseline"/>
        <sz val="11"/>
        <name val="Arial"/>
        <family val="2"/>
        <scheme val="none"/>
      </font>
      <alignment horizontal="center" vertical="center" textRotation="0" indent="0" justifyLastLine="0" shrinkToFit="0" readingOrder="0"/>
    </dxf>
    <dxf>
      <font>
        <strike val="0"/>
        <outline val="0"/>
        <shadow val="0"/>
        <vertAlign val="baseline"/>
        <sz val="11"/>
        <name val="Arial"/>
        <family val="2"/>
        <scheme val="none"/>
      </font>
      <alignment horizontal="center" textRotation="0" indent="0" justifyLastLine="0" shrinkToFit="0" readingOrder="0"/>
    </dxf>
    <dxf>
      <font>
        <strike val="0"/>
        <outline val="0"/>
        <shadow val="0"/>
        <vertAlign val="baseline"/>
        <sz val="11"/>
        <name val="Arial"/>
        <family val="2"/>
        <scheme val="none"/>
      </font>
    </dxf>
    <dxf>
      <font>
        <strike val="0"/>
        <outline val="0"/>
        <shadow val="0"/>
        <vertAlign val="baseline"/>
        <sz val="11"/>
        <name val="Arial"/>
        <family val="2"/>
        <scheme val="none"/>
      </font>
    </dxf>
    <dxf>
      <font>
        <strike val="0"/>
        <outline val="0"/>
        <shadow val="0"/>
        <vertAlign val="baseline"/>
        <sz val="11"/>
        <name val="Arial"/>
        <family val="2"/>
        <scheme val="none"/>
      </font>
    </dxf>
    <dxf>
      <font>
        <b val="0"/>
        <i/>
        <strike val="0"/>
        <condense val="0"/>
        <extend val="0"/>
        <outline val="0"/>
        <shadow val="0"/>
        <u val="none"/>
        <vertAlign val="baseline"/>
        <sz val="11"/>
        <color theme="1"/>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ont>
        <b val="0"/>
        <i/>
        <strike val="0"/>
        <condense val="0"/>
        <extend val="0"/>
        <outline val="0"/>
        <shadow val="0"/>
        <u val="none"/>
        <vertAlign val="baseline"/>
        <sz val="11"/>
        <color theme="1"/>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1"/>
        <name val="Arial"/>
        <family val="2"/>
        <scheme val="none"/>
      </font>
    </dxf>
    <dxf>
      <border outline="0">
        <left style="thin">
          <color indexed="64"/>
        </left>
        <right style="thin">
          <color indexed="64"/>
        </right>
        <bottom style="thin">
          <color indexed="64"/>
        </bottom>
      </border>
    </dxf>
    <dxf>
      <font>
        <strike val="0"/>
        <outline val="0"/>
        <shadow val="0"/>
        <vertAlign val="baseline"/>
        <sz val="11"/>
        <name val="Arial"/>
        <family val="2"/>
        <scheme val="none"/>
      </font>
    </dxf>
    <dxf>
      <font>
        <b/>
        <i val="0"/>
        <strike val="0"/>
        <condense val="0"/>
        <extend val="0"/>
        <outline val="0"/>
        <shadow val="0"/>
        <u val="none"/>
        <vertAlign val="baseline"/>
        <sz val="11"/>
        <color auto="1"/>
        <name val="Arial"/>
        <family val="2"/>
        <scheme val="none"/>
      </font>
      <fill>
        <patternFill patternType="solid">
          <fgColor indexed="64"/>
          <bgColor rgb="FF00A8D7"/>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0A8D7"/>
      <color rgb="FF00FFFF"/>
      <color rgb="FFB9B8B8"/>
      <color rgb="FF64D837"/>
      <color rgb="FFBFE9F5"/>
      <color rgb="FFFFED00"/>
      <color rgb="FFFF9300"/>
      <color rgb="FF66FF33"/>
      <color rgb="FFF11330"/>
      <color rgb="FF3FBD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mailto:information.management@naa.gov.au?subject=Information%20management%20risk%20assessment%20tool"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166688</xdr:rowOff>
    </xdr:from>
    <xdr:to>
      <xdr:col>6</xdr:col>
      <xdr:colOff>0</xdr:colOff>
      <xdr:row>7</xdr:row>
      <xdr:rowOff>535782</xdr:rowOff>
    </xdr:to>
    <xdr:sp macro="" textlink="">
      <xdr:nvSpPr>
        <xdr:cNvPr id="2" name="TextBox 1">
          <a:hlinkClick xmlns:r="http://schemas.openxmlformats.org/officeDocument/2006/relationships" r:id="rId1"/>
          <a:extLst>
            <a:ext uri="{FF2B5EF4-FFF2-40B4-BE49-F238E27FC236}">
              <a16:creationId xmlns:a16="http://schemas.microsoft.com/office/drawing/2014/main" id="{9A31FE6A-37EC-4EAD-A410-192F92D02E28}"/>
            </a:ext>
          </a:extLst>
        </xdr:cNvPr>
        <xdr:cNvSpPr txBox="1"/>
      </xdr:nvSpPr>
      <xdr:spPr>
        <a:xfrm>
          <a:off x="607219" y="904876"/>
          <a:ext cx="15323344" cy="2190750"/>
        </a:xfrm>
        <a:prstGeom prst="rect">
          <a:avLst/>
        </a:prstGeom>
        <a:solidFill>
          <a:srgbClr val="00A8D7"/>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800" b="1">
              <a:solidFill>
                <a:sysClr val="windowText" lastClr="000000"/>
              </a:solidFill>
              <a:effectLst/>
              <a:latin typeface="Arial" panose="020B0604020202020204" pitchFamily="34" charset="0"/>
              <a:ea typeface="+mn-ea"/>
              <a:cs typeface="Arial" panose="020B0604020202020204" pitchFamily="34" charset="0"/>
            </a:rPr>
            <a:t>Instructions</a:t>
          </a:r>
          <a:br>
            <a:rPr lang="en-AU" sz="1100">
              <a:solidFill>
                <a:sysClr val="windowText" lastClr="000000"/>
              </a:solidFill>
              <a:effectLst/>
              <a:latin typeface="Arial" panose="020B0604020202020204" pitchFamily="34" charset="0"/>
              <a:ea typeface="+mn-ea"/>
              <a:cs typeface="Arial" panose="020B0604020202020204" pitchFamily="34" charset="0"/>
            </a:rPr>
          </a:br>
          <a:r>
            <a:rPr lang="en-AU" sz="1100" b="1">
              <a:solidFill>
                <a:sysClr val="windowText" lastClr="000000"/>
              </a:solidFill>
              <a:effectLst/>
              <a:latin typeface="+mn-lt"/>
              <a:ea typeface="+mn-ea"/>
              <a:cs typeface="+mn-cs"/>
            </a:rPr>
            <a:t> </a:t>
          </a:r>
        </a:p>
        <a:p>
          <a:r>
            <a:rPr lang="en-AU" sz="1100" b="1">
              <a:solidFill>
                <a:sysClr val="windowText" lastClr="000000"/>
              </a:solidFill>
              <a:effectLst/>
              <a:latin typeface="+mn-lt"/>
              <a:ea typeface="+mn-ea"/>
              <a:cs typeface="+mn-cs"/>
            </a:rPr>
            <a:t>Purpose of this tool: </a:t>
          </a:r>
          <a:br>
            <a:rPr lang="en-AU" sz="1100" b="1">
              <a:solidFill>
                <a:sysClr val="windowText" lastClr="000000"/>
              </a:solidFill>
              <a:effectLst/>
              <a:latin typeface="+mn-lt"/>
              <a:ea typeface="+mn-ea"/>
              <a:cs typeface="+mn-cs"/>
            </a:rPr>
          </a:br>
          <a:r>
            <a:rPr lang="en-AU" sz="1100">
              <a:solidFill>
                <a:sysClr val="windowText" lastClr="000000"/>
              </a:solidFill>
              <a:effectLst/>
              <a:latin typeface="+mn-lt"/>
              <a:ea typeface="+mn-ea"/>
              <a:cs typeface="+mn-cs"/>
            </a:rPr>
            <a:t> to effectively identify, assess, and mitigate risks related to information management. By drawing on experience and expertise from within the National Archives, experienced records managers and best-practice advice to guide risk management in an Australian Government setting, agencies can have confidence that the tools can help anticipate and manage information management risks they are most likely to encounter.</a:t>
          </a:r>
        </a:p>
        <a:p>
          <a:br>
            <a:rPr lang="en-AU" sz="1100" b="1">
              <a:solidFill>
                <a:sysClr val="windowText" lastClr="000000"/>
              </a:solidFill>
              <a:effectLst/>
              <a:latin typeface="+mn-lt"/>
              <a:ea typeface="+mn-ea"/>
              <a:cs typeface="+mn-cs"/>
            </a:rPr>
          </a:br>
          <a:r>
            <a:rPr lang="en-AU" sz="1100" b="1">
              <a:solidFill>
                <a:sysClr val="windowText" lastClr="000000"/>
              </a:solidFill>
              <a:effectLst/>
              <a:latin typeface="+mn-lt"/>
              <a:ea typeface="+mn-ea"/>
              <a:cs typeface="+mn-cs"/>
            </a:rPr>
            <a:t>How to use this tool:</a:t>
          </a:r>
          <a:endParaRPr lang="en-AU" sz="1100">
            <a:solidFill>
              <a:sysClr val="windowText" lastClr="000000"/>
            </a:solidFill>
            <a:effectLst/>
            <a:latin typeface="+mn-lt"/>
            <a:ea typeface="+mn-ea"/>
            <a:cs typeface="+mn-cs"/>
          </a:endParaRPr>
        </a:p>
        <a:p>
          <a:r>
            <a:rPr lang="en-AU" sz="1100">
              <a:solidFill>
                <a:sysClr val="windowText" lastClr="000000"/>
              </a:solidFill>
              <a:effectLst/>
              <a:latin typeface="+mn-lt"/>
              <a:ea typeface="+mn-ea"/>
              <a:cs typeface="+mn-cs"/>
            </a:rPr>
            <a:t>Each row in the Risk Assessment Register tab of the spreadsheet can represent one information management risk present in your agency. Please fill out one row per risk, using the guidance below to complete each column, working from left to right.</a:t>
          </a:r>
        </a:p>
        <a:p>
          <a:r>
            <a:rPr lang="en-AU" sz="1100">
              <a:solidFill>
                <a:sysClr val="windowText" lastClr="000000"/>
              </a:solidFill>
              <a:effectLst/>
              <a:latin typeface="+mn-lt"/>
              <a:ea typeface="+mn-ea"/>
              <a:cs typeface="+mn-cs"/>
            </a:rPr>
            <a:t>Please refer to the pre-filled example that is provided on the </a:t>
          </a:r>
          <a:r>
            <a:rPr lang="en-AU" sz="1100" i="1">
              <a:solidFill>
                <a:sysClr val="windowText" lastClr="000000"/>
              </a:solidFill>
              <a:effectLst/>
              <a:latin typeface="+mn-lt"/>
              <a:ea typeface="+mn-ea"/>
              <a:cs typeface="+mn-cs"/>
            </a:rPr>
            <a:t>Risk Assessment Register</a:t>
          </a:r>
          <a:r>
            <a:rPr lang="en-AU" sz="1100" i="0">
              <a:solidFill>
                <a:sysClr val="windowText" lastClr="000000"/>
              </a:solidFill>
              <a:effectLst/>
              <a:latin typeface="+mn-lt"/>
              <a:ea typeface="+mn-ea"/>
              <a:cs typeface="+mn-cs"/>
            </a:rPr>
            <a:t> tab.</a:t>
          </a:r>
        </a:p>
        <a:p>
          <a:endParaRPr lang="en-AU" sz="1100">
            <a:solidFill>
              <a:sysClr val="windowText" lastClr="000000"/>
            </a:solidFill>
            <a:effectLst/>
            <a:latin typeface="+mn-lt"/>
            <a:ea typeface="+mn-ea"/>
            <a:cs typeface="+mn-cs"/>
          </a:endParaRPr>
        </a:p>
        <a:p>
          <a:r>
            <a:rPr lang="en-AU">
              <a:effectLst/>
            </a:rPr>
            <a:t>If you have any questions or comments about using this tool, please contact </a:t>
          </a:r>
          <a:r>
            <a:rPr lang="en-AU" b="1" i="0" u="sng">
              <a:effectLst/>
            </a:rPr>
            <a:t>information.management@naa.gov.au</a:t>
          </a:r>
          <a:endParaRPr lang="en-AU" sz="1100" b="1" i="0" u="sng">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4</xdr:row>
      <xdr:rowOff>217715</xdr:rowOff>
    </xdr:from>
    <xdr:to>
      <xdr:col>15</xdr:col>
      <xdr:colOff>0</xdr:colOff>
      <xdr:row>5</xdr:row>
      <xdr:rowOff>89713</xdr:rowOff>
    </xdr:to>
    <xdr:sp macro="" textlink="">
      <xdr:nvSpPr>
        <xdr:cNvPr id="11" name="TextBox 19">
          <a:extLst>
            <a:ext uri="{FF2B5EF4-FFF2-40B4-BE49-F238E27FC236}">
              <a16:creationId xmlns:a16="http://schemas.microsoft.com/office/drawing/2014/main" id="{00000000-0008-0000-0000-00000B000000}"/>
            </a:ext>
          </a:extLst>
        </xdr:cNvPr>
        <xdr:cNvSpPr txBox="1"/>
      </xdr:nvSpPr>
      <xdr:spPr>
        <a:xfrm>
          <a:off x="21975536" y="2830286"/>
          <a:ext cx="2831846" cy="552356"/>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oneCellAnchor>
    <xdr:from>
      <xdr:col>10</xdr:col>
      <xdr:colOff>47334</xdr:colOff>
      <xdr:row>3</xdr:row>
      <xdr:rowOff>261435</xdr:rowOff>
    </xdr:from>
    <xdr:ext cx="184731" cy="937629"/>
    <xdr:sp macro="" textlink="">
      <xdr:nvSpPr>
        <xdr:cNvPr id="16" name="Rectangle 15">
          <a:extLst>
            <a:ext uri="{FF2B5EF4-FFF2-40B4-BE49-F238E27FC236}">
              <a16:creationId xmlns:a16="http://schemas.microsoft.com/office/drawing/2014/main" id="{00000000-0008-0000-0000-000010000000}"/>
            </a:ext>
          </a:extLst>
        </xdr:cNvPr>
        <xdr:cNvSpPr/>
      </xdr:nvSpPr>
      <xdr:spPr>
        <a:xfrm>
          <a:off x="21065834" y="2128335"/>
          <a:ext cx="184731" cy="937629"/>
        </a:xfrm>
        <a:prstGeom prst="rect">
          <a:avLst/>
        </a:prstGeom>
        <a:noFill/>
      </xdr:spPr>
      <xdr:txBody>
        <a:bodyPr wrap="none" lIns="91440" tIns="45720" rIns="91440" bIns="45720">
          <a:spAutoFit/>
        </a:bodyPr>
        <a:lstStyle/>
        <a:p>
          <a:pPr algn="ctr"/>
          <a:endParaRPr lang="en-AU"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13</xdr:col>
      <xdr:colOff>0</xdr:colOff>
      <xdr:row>4</xdr:row>
      <xdr:rowOff>217715</xdr:rowOff>
    </xdr:from>
    <xdr:to>
      <xdr:col>15</xdr:col>
      <xdr:colOff>0</xdr:colOff>
      <xdr:row>5</xdr:row>
      <xdr:rowOff>89713</xdr:rowOff>
    </xdr:to>
    <xdr:sp macro="" textlink="">
      <xdr:nvSpPr>
        <xdr:cNvPr id="10" name="TextBox 19">
          <a:extLst>
            <a:ext uri="{FF2B5EF4-FFF2-40B4-BE49-F238E27FC236}">
              <a16:creationId xmlns:a16="http://schemas.microsoft.com/office/drawing/2014/main" id="{00000000-0008-0000-0000-00000A000000}"/>
            </a:ext>
          </a:extLst>
        </xdr:cNvPr>
        <xdr:cNvSpPr txBox="1"/>
      </xdr:nvSpPr>
      <xdr:spPr>
        <a:xfrm>
          <a:off x="29629100" y="2389415"/>
          <a:ext cx="2641600" cy="341898"/>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13</xdr:col>
      <xdr:colOff>0</xdr:colOff>
      <xdr:row>4</xdr:row>
      <xdr:rowOff>217715</xdr:rowOff>
    </xdr:from>
    <xdr:to>
      <xdr:col>15</xdr:col>
      <xdr:colOff>0</xdr:colOff>
      <xdr:row>5</xdr:row>
      <xdr:rowOff>89713</xdr:rowOff>
    </xdr:to>
    <xdr:sp macro="" textlink="">
      <xdr:nvSpPr>
        <xdr:cNvPr id="17" name="TextBox 19">
          <a:extLst>
            <a:ext uri="{FF2B5EF4-FFF2-40B4-BE49-F238E27FC236}">
              <a16:creationId xmlns:a16="http://schemas.microsoft.com/office/drawing/2014/main" id="{00000000-0008-0000-0000-000011000000}"/>
            </a:ext>
          </a:extLst>
        </xdr:cNvPr>
        <xdr:cNvSpPr txBox="1"/>
      </xdr:nvSpPr>
      <xdr:spPr>
        <a:xfrm>
          <a:off x="29629100" y="2389415"/>
          <a:ext cx="2641600" cy="341898"/>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editAs="oneCell">
    <xdr:from>
      <xdr:col>1</xdr:col>
      <xdr:colOff>607220</xdr:colOff>
      <xdr:row>0</xdr:row>
      <xdr:rowOff>107791</xdr:rowOff>
    </xdr:from>
    <xdr:to>
      <xdr:col>1</xdr:col>
      <xdr:colOff>3158332</xdr:colOff>
      <xdr:row>3</xdr:row>
      <xdr:rowOff>95250</xdr:rowOff>
    </xdr:to>
    <xdr:pic>
      <xdr:nvPicPr>
        <xdr:cNvPr id="3" name="Picture 2">
          <a:extLst>
            <a:ext uri="{FF2B5EF4-FFF2-40B4-BE49-F238E27FC236}">
              <a16:creationId xmlns:a16="http://schemas.microsoft.com/office/drawing/2014/main" id="{56A2C1BA-8B74-1141-C4FE-F191691DCF1D}"/>
            </a:ext>
          </a:extLst>
        </xdr:cNvPr>
        <xdr:cNvPicPr>
          <a:picLocks noChangeAspect="1"/>
        </xdr:cNvPicPr>
      </xdr:nvPicPr>
      <xdr:blipFill>
        <a:blip xmlns:r="http://schemas.openxmlformats.org/officeDocument/2006/relationships" r:embed="rId1"/>
        <a:stretch>
          <a:fillRect/>
        </a:stretch>
      </xdr:blipFill>
      <xdr:spPr>
        <a:xfrm>
          <a:off x="1131095" y="107791"/>
          <a:ext cx="2547937" cy="12140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rchives.int\homedir\Users\fleurjamet\Desktop\NAA%20Fleur's%20work%20folder\Department%20of%20Healths%20Risk%20Reg~%20Workbook%20Template%20-%20June%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Lisa Woelfle" id="{CE8A0586-FE7F-4A5F-A18B-FDC42C687A2A}" userId="Lisa Woelfle"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6:M79" totalsRowShown="0" headerRowDxfId="42" dataDxfId="41" tableBorderDxfId="40" headerRowCellStyle="20% - Accent4">
  <autoFilter ref="A6:M79" xr:uid="{00000000-0009-0000-0100-000003000000}"/>
  <tableColumns count="13">
    <tableColumn id="1" xr3:uid="{00000000-0010-0000-0000-000001000000}" name="Risk ID NO." dataDxfId="39"/>
    <tableColumn id="3" xr3:uid="{00000000-0010-0000-0000-000003000000}" name="Risk Identification" dataDxfId="38" dataCellStyle="20% - Accent4"/>
    <tableColumn id="16" xr3:uid="{00000000-0010-0000-0000-000010000000}" name="Risk Category" dataDxfId="37" dataCellStyle="20% - Accent4"/>
    <tableColumn id="4" xr3:uid="{00000000-0010-0000-0000-000004000000}" name="Cause" dataDxfId="36"/>
    <tableColumn id="5" xr3:uid="{00000000-0010-0000-0000-000005000000}" name="Impact" dataDxfId="35"/>
    <tableColumn id="6" xr3:uid="{00000000-0010-0000-0000-000006000000}" name="Current Mitigation Strategies (Controls)" dataDxfId="34"/>
    <tableColumn id="7" xr3:uid="{00000000-0010-0000-0000-000007000000}" name="Current Likelihood" dataDxfId="33"/>
    <tableColumn id="8" xr3:uid="{00000000-0010-0000-0000-000008000000}" name="Current Consequence" dataDxfId="32"/>
    <tableColumn id="9" xr3:uid="{00000000-0010-0000-0000-000009000000}" name="Current Risk Rating" dataDxfId="31">
      <calculatedColumnFormula>IF(AND(Table3[[#This Row],[Current Likelihood]]&lt;&gt;"",Table3[[#This Row],[Current Consequence]]&lt;&gt;""),INDEX('Measures-Matrix'!$D$8:$H$18,MATCH(Table3[[#This Row],[Current Likelihood]],'Measures-Matrix'!$C$8:$C$18,0),MATCH(Table3[[#This Row],[Current Consequence]],'Measures-Matrix'!$D$7:$H$7,0)),"")</calculatedColumnFormula>
    </tableColumn>
    <tableColumn id="11" xr3:uid="{00000000-0010-0000-0000-00000B000000}" name="Risk Tolerance" dataDxfId="30"/>
    <tableColumn id="10" xr3:uid="{00000000-0010-0000-0000-00000A000000}" name="Risk Action" dataDxfId="29"/>
    <tableColumn id="2" xr3:uid="{DFF277CC-450F-4B5D-94C4-289199B9AB42}" name="Status" dataDxfId="28" dataCellStyle="20% - Accent4"/>
    <tableColumn id="13" xr3:uid="{00000000-0010-0000-0000-00000D000000}" name="Monitoring and review_x000a_" dataDxfId="27" dataCellStyle="20% - Accent4">
      <calculatedColumnFormula>IF(
  TRIM(Table3[[#This Row],[Risk Action]])=TRIM(Values!$H$22),
  _xlfn.XLOOKUP(Table3[[#This Row],[Current Risk Rating]], 'Measures-Matrix'!$B:$B, 'Measures-Matrix'!$G:$G, ""),
  ""
)</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3" personId="{CE8A0586-FE7F-4A5F-A18B-FDC42C687A2A}" id="{5EFB0088-0716-4EA8-B05B-7781FE0A94C7}">
    <text>Who is responsible and accountable for managing the risk treatment (including monitoring)</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18B35-7133-452F-B010-CDEED6ECFA0E}">
  <sheetPr codeName="Sheet1"/>
  <dimension ref="A1:AA36"/>
  <sheetViews>
    <sheetView tabSelected="1" zoomScale="80" zoomScaleNormal="80" workbookViewId="0">
      <selection sqref="A1:G1"/>
    </sheetView>
  </sheetViews>
  <sheetFormatPr defaultColWidth="9.28515625" defaultRowHeight="14.25"/>
  <cols>
    <col min="1" max="1" width="5.7109375" style="50" customWidth="1"/>
    <col min="2" max="2" width="3.42578125" style="50" customWidth="1"/>
    <col min="3" max="3" width="7.5703125" style="50" hidden="1" customWidth="1"/>
    <col min="4" max="4" width="23.85546875" style="50" customWidth="1"/>
    <col min="5" max="5" width="46" style="52" customWidth="1"/>
    <col min="6" max="6" width="159.85546875" style="50" customWidth="1"/>
    <col min="7" max="7" width="0.140625" style="50" customWidth="1"/>
    <col min="8" max="8" width="6.42578125" style="47" customWidth="1"/>
    <col min="9" max="27" width="9.28515625" style="47"/>
    <col min="28" max="16384" width="9.28515625" style="50"/>
  </cols>
  <sheetData>
    <row r="1" spans="1:27" s="47" customFormat="1" ht="58.5" customHeight="1">
      <c r="A1" s="147" t="s">
        <v>194</v>
      </c>
      <c r="B1" s="147"/>
      <c r="C1" s="147"/>
      <c r="D1" s="147"/>
      <c r="E1" s="148"/>
      <c r="F1" s="148"/>
      <c r="G1" s="148"/>
      <c r="H1" s="60"/>
      <c r="I1" s="60"/>
      <c r="J1" s="60"/>
      <c r="K1" s="60"/>
      <c r="L1" s="60"/>
      <c r="M1" s="60"/>
      <c r="N1" s="60"/>
    </row>
    <row r="2" spans="1:27" ht="21" customHeight="1">
      <c r="A2" s="47"/>
      <c r="B2" s="47"/>
      <c r="C2" s="47"/>
      <c r="D2" s="47"/>
      <c r="E2" s="48"/>
      <c r="F2" s="51"/>
      <c r="G2" s="51"/>
      <c r="H2" s="48"/>
      <c r="I2" s="49"/>
      <c r="J2" s="49"/>
      <c r="K2" s="49"/>
      <c r="L2" s="49"/>
      <c r="M2" s="49"/>
      <c r="N2" s="49"/>
      <c r="O2" s="49"/>
      <c r="P2" s="49"/>
      <c r="Q2" s="49"/>
      <c r="R2" s="49"/>
      <c r="S2" s="49"/>
      <c r="T2" s="49"/>
      <c r="U2" s="49"/>
      <c r="V2" s="49"/>
      <c r="W2" s="49"/>
      <c r="X2" s="49"/>
      <c r="Y2" s="49"/>
    </row>
    <row r="3" spans="1:27" ht="14.25" customHeight="1">
      <c r="AA3" s="50"/>
    </row>
    <row r="4" spans="1:27" ht="14.25" customHeight="1">
      <c r="AA4" s="50"/>
    </row>
    <row r="5" spans="1:27" ht="15" customHeight="1">
      <c r="AA5" s="50"/>
    </row>
    <row r="6" spans="1:27" ht="49.5" customHeight="1">
      <c r="A6" s="61"/>
      <c r="AA6" s="50"/>
    </row>
    <row r="7" spans="1:27" ht="30" customHeight="1">
      <c r="A7" s="61"/>
      <c r="AA7" s="50"/>
    </row>
    <row r="8" spans="1:27" ht="51" customHeight="1">
      <c r="AA8" s="50"/>
    </row>
    <row r="9" spans="1:27" ht="19.5" customHeight="1">
      <c r="D9" s="102" t="s">
        <v>177</v>
      </c>
      <c r="E9" s="102" t="s">
        <v>178</v>
      </c>
      <c r="F9" s="102" t="s">
        <v>179</v>
      </c>
      <c r="AA9" s="50"/>
    </row>
    <row r="10" spans="1:27" ht="30" customHeight="1">
      <c r="A10" s="61"/>
      <c r="D10" s="149" t="s">
        <v>210</v>
      </c>
      <c r="E10" s="150" t="s">
        <v>180</v>
      </c>
      <c r="F10" s="151" t="s">
        <v>211</v>
      </c>
      <c r="AA10" s="50"/>
    </row>
    <row r="11" spans="1:27" ht="15" customHeight="1">
      <c r="A11" s="61"/>
      <c r="D11" s="149"/>
      <c r="E11" s="150"/>
      <c r="F11" s="151"/>
      <c r="AA11" s="50"/>
    </row>
    <row r="12" spans="1:27" ht="57" customHeight="1">
      <c r="A12" s="61"/>
      <c r="D12" s="70" t="s">
        <v>181</v>
      </c>
      <c r="E12" s="68" t="s">
        <v>182</v>
      </c>
      <c r="F12" s="67" t="s">
        <v>199</v>
      </c>
      <c r="AA12" s="50"/>
    </row>
    <row r="13" spans="1:27" ht="15" customHeight="1">
      <c r="A13" s="61"/>
      <c r="D13" s="149" t="s">
        <v>183</v>
      </c>
      <c r="E13" s="150" t="s">
        <v>184</v>
      </c>
      <c r="F13" s="151" t="s">
        <v>213</v>
      </c>
      <c r="AA13" s="50"/>
    </row>
    <row r="14" spans="1:27" ht="15">
      <c r="A14" s="61"/>
      <c r="D14" s="149"/>
      <c r="E14" s="150"/>
      <c r="F14" s="151"/>
      <c r="AA14" s="50"/>
    </row>
    <row r="15" spans="1:27" ht="33" customHeight="1">
      <c r="A15" s="61"/>
      <c r="D15" s="69" t="s">
        <v>185</v>
      </c>
      <c r="E15" s="66" t="s">
        <v>180</v>
      </c>
      <c r="F15" s="67" t="s">
        <v>186</v>
      </c>
      <c r="AA15" s="50"/>
    </row>
    <row r="16" spans="1:27" ht="57">
      <c r="D16" s="69" t="s">
        <v>187</v>
      </c>
      <c r="E16" s="66" t="s">
        <v>180</v>
      </c>
      <c r="F16" s="67" t="s">
        <v>195</v>
      </c>
    </row>
    <row r="17" spans="4:6" ht="69.75" customHeight="1">
      <c r="D17" s="69" t="s">
        <v>176</v>
      </c>
      <c r="E17" s="66" t="s">
        <v>180</v>
      </c>
      <c r="F17" s="67" t="s">
        <v>196</v>
      </c>
    </row>
    <row r="18" spans="4:6" ht="15" customHeight="1">
      <c r="D18" s="149" t="s">
        <v>212</v>
      </c>
      <c r="E18" s="150" t="s">
        <v>184</v>
      </c>
      <c r="F18" s="151" t="s">
        <v>188</v>
      </c>
    </row>
    <row r="19" spans="4:6">
      <c r="D19" s="149"/>
      <c r="E19" s="150"/>
      <c r="F19" s="151"/>
    </row>
    <row r="20" spans="4:6" ht="30" customHeight="1">
      <c r="D20" s="149" t="s">
        <v>33</v>
      </c>
      <c r="E20" s="150" t="s">
        <v>189</v>
      </c>
      <c r="F20" s="151" t="s">
        <v>190</v>
      </c>
    </row>
    <row r="21" spans="4:6" ht="15" customHeight="1">
      <c r="D21" s="149"/>
      <c r="E21" s="150"/>
      <c r="F21" s="151"/>
    </row>
    <row r="22" spans="4:6" ht="15" customHeight="1">
      <c r="D22" s="149" t="s">
        <v>31</v>
      </c>
      <c r="E22" s="150" t="s">
        <v>191</v>
      </c>
      <c r="F22" s="151" t="s">
        <v>214</v>
      </c>
    </row>
    <row r="23" spans="4:6">
      <c r="D23" s="149"/>
      <c r="E23" s="150"/>
      <c r="F23" s="151"/>
    </row>
    <row r="24" spans="4:6" ht="28.5">
      <c r="D24" s="69" t="s">
        <v>48</v>
      </c>
      <c r="E24" s="66" t="s">
        <v>191</v>
      </c>
      <c r="F24" s="67" t="s">
        <v>197</v>
      </c>
    </row>
    <row r="25" spans="4:6" ht="15" customHeight="1">
      <c r="D25" s="149" t="s">
        <v>56</v>
      </c>
      <c r="E25" s="150" t="s">
        <v>184</v>
      </c>
      <c r="F25" s="151" t="s">
        <v>215</v>
      </c>
    </row>
    <row r="26" spans="4:6">
      <c r="D26" s="149"/>
      <c r="E26" s="150"/>
      <c r="F26" s="151"/>
    </row>
    <row r="27" spans="4:6" ht="15" customHeight="1">
      <c r="D27" s="149" t="s">
        <v>192</v>
      </c>
      <c r="E27" s="150" t="s">
        <v>191</v>
      </c>
      <c r="F27" s="151" t="s">
        <v>205</v>
      </c>
    </row>
    <row r="28" spans="4:6">
      <c r="D28" s="149"/>
      <c r="E28" s="150"/>
      <c r="F28" s="151"/>
    </row>
    <row r="29" spans="4:6" ht="21.75" customHeight="1">
      <c r="D29" s="71" t="s">
        <v>1</v>
      </c>
      <c r="E29" s="66" t="s">
        <v>184</v>
      </c>
      <c r="F29" s="67" t="s">
        <v>193</v>
      </c>
    </row>
    <row r="30" spans="4:6" ht="15">
      <c r="D30" s="62"/>
      <c r="E30"/>
      <c r="F30"/>
    </row>
    <row r="32" spans="4:6" ht="30">
      <c r="D32" s="103" t="s">
        <v>198</v>
      </c>
      <c r="E32" s="63"/>
    </row>
    <row r="33" spans="4:5" ht="68.25" customHeight="1">
      <c r="D33" s="64" t="s">
        <v>161</v>
      </c>
      <c r="E33" s="65" t="s">
        <v>206</v>
      </c>
    </row>
    <row r="34" spans="4:5" ht="63.75" customHeight="1">
      <c r="D34" s="64" t="s">
        <v>164</v>
      </c>
      <c r="E34" s="65" t="s">
        <v>166</v>
      </c>
    </row>
    <row r="35" spans="4:5" ht="71.25">
      <c r="D35" s="64" t="s">
        <v>162</v>
      </c>
      <c r="E35" s="65" t="s">
        <v>163</v>
      </c>
    </row>
    <row r="36" spans="4:5" ht="46.5" customHeight="1">
      <c r="D36" s="64" t="s">
        <v>165</v>
      </c>
      <c r="E36" s="65" t="s">
        <v>167</v>
      </c>
    </row>
  </sheetData>
  <mergeCells count="22">
    <mergeCell ref="D20:D21"/>
    <mergeCell ref="E20:E21"/>
    <mergeCell ref="F20:F21"/>
    <mergeCell ref="D22:D23"/>
    <mergeCell ref="E22:E23"/>
    <mergeCell ref="F22:F23"/>
    <mergeCell ref="D27:D28"/>
    <mergeCell ref="E27:E28"/>
    <mergeCell ref="F27:F28"/>
    <mergeCell ref="D25:D26"/>
    <mergeCell ref="E25:E26"/>
    <mergeCell ref="F25:F26"/>
    <mergeCell ref="A1:G1"/>
    <mergeCell ref="D18:D19"/>
    <mergeCell ref="E18:E19"/>
    <mergeCell ref="D13:D14"/>
    <mergeCell ref="E13:E14"/>
    <mergeCell ref="F13:F14"/>
    <mergeCell ref="F10:F11"/>
    <mergeCell ref="E10:E11"/>
    <mergeCell ref="D10:D11"/>
    <mergeCell ref="F18:F19"/>
  </mergeCells>
  <phoneticPr fontId="5" type="noConversion"/>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F15"/>
  <sheetViews>
    <sheetView workbookViewId="0">
      <selection sqref="A1:XFD1048576"/>
    </sheetView>
  </sheetViews>
  <sheetFormatPr defaultColWidth="8.7109375" defaultRowHeight="15"/>
  <cols>
    <col min="1" max="5" width="8.7109375" customWidth="1"/>
    <col min="6" max="6" width="66.7109375" customWidth="1"/>
  </cols>
  <sheetData>
    <row r="1" spans="1:6" ht="30" customHeight="1">
      <c r="A1" s="266" t="s">
        <v>20</v>
      </c>
      <c r="B1" s="267"/>
      <c r="C1" s="267"/>
      <c r="D1" s="267"/>
      <c r="E1" s="267"/>
      <c r="F1" s="268"/>
    </row>
    <row r="2" spans="1:6" ht="30" customHeight="1">
      <c r="A2" s="273" t="s">
        <v>25</v>
      </c>
      <c r="B2" s="273"/>
      <c r="C2" s="273"/>
      <c r="D2" s="273"/>
      <c r="E2" s="273"/>
      <c r="F2" s="273"/>
    </row>
    <row r="3" spans="1:6" ht="30" customHeight="1">
      <c r="A3" s="272" t="s">
        <v>21</v>
      </c>
      <c r="B3" s="272"/>
      <c r="C3" s="272"/>
      <c r="D3" s="272"/>
      <c r="E3" s="272"/>
      <c r="F3" s="272"/>
    </row>
    <row r="4" spans="1:6" ht="59.1" customHeight="1">
      <c r="A4" s="269" t="s">
        <v>36</v>
      </c>
      <c r="B4" s="270"/>
      <c r="C4" s="270"/>
      <c r="D4" s="270"/>
      <c r="E4" s="270"/>
      <c r="F4" s="271"/>
    </row>
    <row r="5" spans="1:6" ht="30" customHeight="1">
      <c r="A5" s="272" t="s">
        <v>37</v>
      </c>
      <c r="B5" s="272"/>
      <c r="C5" s="272"/>
      <c r="D5" s="272"/>
      <c r="E5" s="272"/>
      <c r="F5" s="272"/>
    </row>
    <row r="6" spans="1:6" ht="70.150000000000006" customHeight="1">
      <c r="A6" s="269" t="s">
        <v>36</v>
      </c>
      <c r="B6" s="270"/>
      <c r="C6" s="270"/>
      <c r="D6" s="270"/>
      <c r="E6" s="270"/>
      <c r="F6" s="271"/>
    </row>
    <row r="7" spans="1:6" ht="30" customHeight="1">
      <c r="A7" s="272" t="s">
        <v>22</v>
      </c>
      <c r="B7" s="272"/>
      <c r="C7" s="272"/>
      <c r="D7" s="272"/>
      <c r="E7" s="272"/>
      <c r="F7" s="272"/>
    </row>
    <row r="8" spans="1:6" ht="67.150000000000006" customHeight="1">
      <c r="A8" s="269"/>
      <c r="B8" s="270"/>
      <c r="C8" s="270"/>
      <c r="D8" s="270"/>
      <c r="E8" s="270"/>
      <c r="F8" s="271"/>
    </row>
    <row r="9" spans="1:6" ht="30" customHeight="1">
      <c r="A9" s="274" t="s">
        <v>23</v>
      </c>
      <c r="B9" s="275"/>
      <c r="C9" s="275"/>
      <c r="D9" s="275"/>
      <c r="E9" s="275"/>
      <c r="F9" s="276"/>
    </row>
    <row r="10" spans="1:6" ht="34.15" customHeight="1">
      <c r="A10" s="272" t="s">
        <v>17</v>
      </c>
      <c r="B10" s="272"/>
      <c r="C10" s="272"/>
      <c r="D10" s="272"/>
      <c r="E10" s="272"/>
      <c r="F10" s="272"/>
    </row>
    <row r="11" spans="1:6" ht="30" customHeight="1">
      <c r="A11" s="269"/>
      <c r="B11" s="270"/>
      <c r="C11" s="270"/>
      <c r="D11" s="270"/>
      <c r="E11" s="270"/>
      <c r="F11" s="271"/>
    </row>
    <row r="12" spans="1:6" ht="30" customHeight="1">
      <c r="A12" s="272" t="s">
        <v>24</v>
      </c>
      <c r="B12" s="272"/>
      <c r="C12" s="272"/>
      <c r="D12" s="272"/>
      <c r="E12" s="272"/>
      <c r="F12" s="272"/>
    </row>
    <row r="13" spans="1:6" ht="47.1" customHeight="1">
      <c r="A13" s="269"/>
      <c r="B13" s="270"/>
      <c r="C13" s="270"/>
      <c r="D13" s="270"/>
      <c r="E13" s="270"/>
      <c r="F13" s="271"/>
    </row>
    <row r="14" spans="1:6" ht="59.1" customHeight="1">
      <c r="A14" s="269" t="s">
        <v>18</v>
      </c>
      <c r="B14" s="270"/>
      <c r="C14" s="270"/>
      <c r="D14" s="270"/>
      <c r="E14" s="271"/>
      <c r="F14" s="14" t="s">
        <v>19</v>
      </c>
    </row>
    <row r="15" spans="1:6" ht="30" customHeight="1"/>
  </sheetData>
  <mergeCells count="14">
    <mergeCell ref="A6:F6"/>
    <mergeCell ref="A1:F1"/>
    <mergeCell ref="A2:F2"/>
    <mergeCell ref="A3:F3"/>
    <mergeCell ref="A4:F4"/>
    <mergeCell ref="A5:F5"/>
    <mergeCell ref="A13:F13"/>
    <mergeCell ref="A14:E14"/>
    <mergeCell ref="A7:F7"/>
    <mergeCell ref="A8:F8"/>
    <mergeCell ref="A9:F9"/>
    <mergeCell ref="A10:F10"/>
    <mergeCell ref="A11:F11"/>
    <mergeCell ref="A12:F1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F15"/>
  <sheetViews>
    <sheetView workbookViewId="0">
      <selection sqref="A1:XFD1048576"/>
    </sheetView>
  </sheetViews>
  <sheetFormatPr defaultColWidth="8.7109375" defaultRowHeight="15"/>
  <cols>
    <col min="1" max="5" width="8.7109375" customWidth="1"/>
    <col min="6" max="6" width="66.7109375" customWidth="1"/>
  </cols>
  <sheetData>
    <row r="1" spans="1:6" ht="30" customHeight="1">
      <c r="A1" s="266" t="s">
        <v>20</v>
      </c>
      <c r="B1" s="267"/>
      <c r="C1" s="267"/>
      <c r="D1" s="267"/>
      <c r="E1" s="267"/>
      <c r="F1" s="268"/>
    </row>
    <row r="2" spans="1:6" ht="30" customHeight="1">
      <c r="A2" s="273" t="s">
        <v>25</v>
      </c>
      <c r="B2" s="273"/>
      <c r="C2" s="273"/>
      <c r="D2" s="273"/>
      <c r="E2" s="273"/>
      <c r="F2" s="273"/>
    </row>
    <row r="3" spans="1:6" ht="30" customHeight="1">
      <c r="A3" s="272" t="s">
        <v>21</v>
      </c>
      <c r="B3" s="272"/>
      <c r="C3" s="272"/>
      <c r="D3" s="272"/>
      <c r="E3" s="272"/>
      <c r="F3" s="272"/>
    </row>
    <row r="4" spans="1:6" ht="59.1" customHeight="1">
      <c r="A4" s="269" t="s">
        <v>36</v>
      </c>
      <c r="B4" s="270"/>
      <c r="C4" s="270"/>
      <c r="D4" s="270"/>
      <c r="E4" s="270"/>
      <c r="F4" s="271"/>
    </row>
    <row r="5" spans="1:6" ht="30" customHeight="1">
      <c r="A5" s="272" t="s">
        <v>37</v>
      </c>
      <c r="B5" s="272"/>
      <c r="C5" s="272"/>
      <c r="D5" s="272"/>
      <c r="E5" s="272"/>
      <c r="F5" s="272"/>
    </row>
    <row r="6" spans="1:6" ht="70.150000000000006" customHeight="1">
      <c r="A6" s="269" t="s">
        <v>36</v>
      </c>
      <c r="B6" s="270"/>
      <c r="C6" s="270"/>
      <c r="D6" s="270"/>
      <c r="E6" s="270"/>
      <c r="F6" s="271"/>
    </row>
    <row r="7" spans="1:6" ht="30" customHeight="1">
      <c r="A7" s="272" t="s">
        <v>22</v>
      </c>
      <c r="B7" s="272"/>
      <c r="C7" s="272"/>
      <c r="D7" s="272"/>
      <c r="E7" s="272"/>
      <c r="F7" s="272"/>
    </row>
    <row r="8" spans="1:6" ht="67.150000000000006" customHeight="1">
      <c r="A8" s="269"/>
      <c r="B8" s="270"/>
      <c r="C8" s="270"/>
      <c r="D8" s="270"/>
      <c r="E8" s="270"/>
      <c r="F8" s="271"/>
    </row>
    <row r="9" spans="1:6" ht="30" customHeight="1">
      <c r="A9" s="274" t="s">
        <v>23</v>
      </c>
      <c r="B9" s="275"/>
      <c r="C9" s="275"/>
      <c r="D9" s="275"/>
      <c r="E9" s="275"/>
      <c r="F9" s="276"/>
    </row>
    <row r="10" spans="1:6" ht="34.15" customHeight="1">
      <c r="A10" s="272" t="s">
        <v>17</v>
      </c>
      <c r="B10" s="272"/>
      <c r="C10" s="272"/>
      <c r="D10" s="272"/>
      <c r="E10" s="272"/>
      <c r="F10" s="272"/>
    </row>
    <row r="11" spans="1:6" ht="30" customHeight="1">
      <c r="A11" s="269"/>
      <c r="B11" s="270"/>
      <c r="C11" s="270"/>
      <c r="D11" s="270"/>
      <c r="E11" s="270"/>
      <c r="F11" s="271"/>
    </row>
    <row r="12" spans="1:6" ht="30" customHeight="1">
      <c r="A12" s="272" t="s">
        <v>24</v>
      </c>
      <c r="B12" s="272"/>
      <c r="C12" s="272"/>
      <c r="D12" s="272"/>
      <c r="E12" s="272"/>
      <c r="F12" s="272"/>
    </row>
    <row r="13" spans="1:6" ht="47.1" customHeight="1">
      <c r="A13" s="269"/>
      <c r="B13" s="270"/>
      <c r="C13" s="270"/>
      <c r="D13" s="270"/>
      <c r="E13" s="270"/>
      <c r="F13" s="271"/>
    </row>
    <row r="14" spans="1:6" ht="59.1" customHeight="1">
      <c r="A14" s="269" t="s">
        <v>18</v>
      </c>
      <c r="B14" s="270"/>
      <c r="C14" s="270"/>
      <c r="D14" s="270"/>
      <c r="E14" s="271"/>
      <c r="F14" s="14" t="s">
        <v>19</v>
      </c>
    </row>
    <row r="15" spans="1:6" ht="30" customHeight="1"/>
  </sheetData>
  <mergeCells count="14">
    <mergeCell ref="A6:F6"/>
    <mergeCell ref="A1:F1"/>
    <mergeCell ref="A2:F2"/>
    <mergeCell ref="A3:F3"/>
    <mergeCell ref="A4:F4"/>
    <mergeCell ref="A5:F5"/>
    <mergeCell ref="A13:F13"/>
    <mergeCell ref="A14:E14"/>
    <mergeCell ref="A7:F7"/>
    <mergeCell ref="A8:F8"/>
    <mergeCell ref="A9:F9"/>
    <mergeCell ref="A10:F10"/>
    <mergeCell ref="A11:F11"/>
    <mergeCell ref="A12:F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D107"/>
  <sheetViews>
    <sheetView showGridLines="0" zoomScale="70" zoomScaleNormal="70" workbookViewId="0">
      <pane ySplit="7" topLeftCell="A8" activePane="bottomLeft" state="frozen"/>
      <selection pane="bottomLeft" activeCell="D8" sqref="D8"/>
    </sheetView>
  </sheetViews>
  <sheetFormatPr defaultColWidth="9.28515625" defaultRowHeight="12.75"/>
  <cols>
    <col min="1" max="1" width="12.28515625" style="4" customWidth="1"/>
    <col min="2" max="2" width="53.28515625" style="4" customWidth="1"/>
    <col min="3" max="3" width="19.28515625" style="4" customWidth="1"/>
    <col min="4" max="4" width="52.28515625" style="5" customWidth="1"/>
    <col min="5" max="5" width="50.28515625" style="5" customWidth="1"/>
    <col min="6" max="6" width="50.7109375" style="5" customWidth="1"/>
    <col min="7" max="7" width="19.7109375" style="6" customWidth="1"/>
    <col min="8" max="8" width="19.7109375" style="12" customWidth="1"/>
    <col min="9" max="9" width="20.28515625" style="6" customWidth="1"/>
    <col min="10" max="10" width="18.28515625" style="6" customWidth="1"/>
    <col min="11" max="11" width="21.42578125" style="5" customWidth="1"/>
    <col min="12" max="12" width="36" style="5" customWidth="1"/>
    <col min="13" max="13" width="32.28515625" style="5" customWidth="1"/>
    <col min="14" max="14" width="26.7109375" style="5" customWidth="1"/>
    <col min="15" max="15" width="24.42578125" style="3" customWidth="1"/>
    <col min="16" max="16384" width="9.28515625" style="3"/>
  </cols>
  <sheetData>
    <row r="1" spans="1:30" s="33" customFormat="1" ht="46.5">
      <c r="A1" s="36"/>
      <c r="B1" s="32"/>
      <c r="C1" s="32"/>
      <c r="D1" s="40" t="s">
        <v>58</v>
      </c>
      <c r="E1" s="152" t="s">
        <v>10</v>
      </c>
      <c r="F1" s="153"/>
      <c r="G1" s="153"/>
      <c r="H1" s="153"/>
      <c r="I1" s="153"/>
      <c r="J1" s="153"/>
      <c r="K1" s="32"/>
      <c r="L1" s="32"/>
      <c r="M1" s="43"/>
      <c r="N1" s="32"/>
      <c r="O1" s="32"/>
    </row>
    <row r="2" spans="1:30" ht="25.15" customHeight="1">
      <c r="A2" s="1"/>
      <c r="B2" s="1"/>
      <c r="C2" s="1"/>
      <c r="D2" s="104" t="s">
        <v>143</v>
      </c>
      <c r="E2" s="154" t="s">
        <v>10</v>
      </c>
      <c r="F2" s="155"/>
      <c r="G2" s="155"/>
      <c r="H2" s="155"/>
      <c r="I2" s="155"/>
      <c r="J2" s="155"/>
      <c r="K2" s="2"/>
      <c r="L2" s="2"/>
      <c r="M2" s="2"/>
      <c r="N2" s="2"/>
    </row>
    <row r="3" spans="1:30" ht="25.15" customHeight="1">
      <c r="A3" s="7"/>
      <c r="B3" s="7"/>
      <c r="C3" s="7"/>
      <c r="D3" s="105" t="s">
        <v>142</v>
      </c>
      <c r="E3" s="44"/>
      <c r="F3" s="38"/>
      <c r="G3" s="38"/>
      <c r="H3" s="38"/>
      <c r="I3" s="38"/>
      <c r="J3" s="39"/>
      <c r="K3" s="29"/>
      <c r="L3" s="3"/>
      <c r="M3" s="3"/>
      <c r="N3" s="3"/>
      <c r="O3" s="27"/>
    </row>
    <row r="4" spans="1:30" ht="9" customHeight="1">
      <c r="A4" s="7"/>
      <c r="B4" s="7"/>
      <c r="C4" s="7"/>
      <c r="D4" s="35"/>
      <c r="E4" s="34"/>
      <c r="F4" s="17"/>
      <c r="G4" s="11"/>
      <c r="H4" s="25"/>
      <c r="I4" s="26"/>
      <c r="J4" s="26"/>
      <c r="L4" s="4"/>
      <c r="M4" s="4"/>
      <c r="N4" s="4"/>
    </row>
    <row r="5" spans="1:30" ht="36.75" hidden="1" customHeight="1">
      <c r="A5" s="159" t="s">
        <v>57</v>
      </c>
      <c r="B5" s="160"/>
      <c r="C5" s="160"/>
      <c r="D5" s="161"/>
      <c r="E5" s="161"/>
      <c r="F5" s="46"/>
      <c r="G5" s="156" t="s">
        <v>55</v>
      </c>
      <c r="H5" s="157"/>
      <c r="I5" s="157"/>
      <c r="J5" s="157"/>
      <c r="K5" s="158"/>
      <c r="L5" s="3"/>
      <c r="M5" s="3"/>
      <c r="N5" s="3"/>
      <c r="O5" s="28"/>
    </row>
    <row r="6" spans="1:30" s="10" customFormat="1" ht="74.099999999999994" customHeight="1">
      <c r="A6" s="106" t="s">
        <v>29</v>
      </c>
      <c r="B6" s="107" t="s">
        <v>28</v>
      </c>
      <c r="C6" s="107" t="s">
        <v>27</v>
      </c>
      <c r="D6" s="107" t="s">
        <v>185</v>
      </c>
      <c r="E6" s="107" t="s">
        <v>47</v>
      </c>
      <c r="F6" s="107" t="s">
        <v>176</v>
      </c>
      <c r="G6" s="107" t="s">
        <v>32</v>
      </c>
      <c r="H6" s="108" t="s">
        <v>33</v>
      </c>
      <c r="I6" s="107" t="s">
        <v>31</v>
      </c>
      <c r="J6" s="107" t="s">
        <v>48</v>
      </c>
      <c r="K6" s="107" t="s">
        <v>56</v>
      </c>
      <c r="L6" s="107" t="s">
        <v>1</v>
      </c>
      <c r="M6" s="107" t="s">
        <v>172</v>
      </c>
    </row>
    <row r="7" spans="1:30" s="42" customFormat="1" ht="107.25" customHeight="1">
      <c r="A7" s="109" t="s">
        <v>26</v>
      </c>
      <c r="B7" s="110" t="s">
        <v>225</v>
      </c>
      <c r="C7" s="111" t="s">
        <v>226</v>
      </c>
      <c r="D7" s="110" t="s">
        <v>227</v>
      </c>
      <c r="E7" s="110" t="s">
        <v>228</v>
      </c>
      <c r="F7" s="112" t="s">
        <v>229</v>
      </c>
      <c r="G7" s="113" t="s">
        <v>230</v>
      </c>
      <c r="H7" s="114" t="s">
        <v>231</v>
      </c>
      <c r="I7" s="115" t="s">
        <v>232</v>
      </c>
      <c r="J7" s="116" t="s">
        <v>233</v>
      </c>
      <c r="K7" s="113" t="s">
        <v>234</v>
      </c>
      <c r="L7" s="117" t="s">
        <v>235</v>
      </c>
      <c r="M7" s="118" t="s">
        <v>236</v>
      </c>
    </row>
    <row r="8" spans="1:30" s="37" customFormat="1" ht="240.75" customHeight="1">
      <c r="A8" s="119" t="s">
        <v>175</v>
      </c>
      <c r="B8" s="72" t="s">
        <v>144</v>
      </c>
      <c r="C8" s="72" t="s">
        <v>158</v>
      </c>
      <c r="D8" s="73" t="s">
        <v>145</v>
      </c>
      <c r="E8" s="73" t="s">
        <v>217</v>
      </c>
      <c r="F8" s="73" t="s">
        <v>216</v>
      </c>
      <c r="G8" s="74" t="s">
        <v>5</v>
      </c>
      <c r="H8" s="75" t="s">
        <v>40</v>
      </c>
      <c r="I8" s="76" t="str">
        <f>IF(AND(Table3[[#This Row],[Current Likelihood]]&lt;&gt;"",Table3[[#This Row],[Current Consequence]]&lt;&gt;""),INDEX('Measures-Matrix'!$D$8:$H$18,MATCH(Table3[[#This Row],[Current Likelihood]],'Measures-Matrix'!$C$8:$C$18,0),MATCH(Table3[[#This Row],[Current Consequence]],'Measures-Matrix'!$D$7:$H$7,0)),"")</f>
        <v>Medium</v>
      </c>
      <c r="J8" s="77" t="str">
        <f>IF(AND(Table3[[#This Row],[Risk Category]]="",Table3[[#This Row],[Current Risk Rating]]=""),"",IF(VLOOKUP(Table3[[#This Row],[Current Risk Rating]],Values!$E$15:$F$18,2,FALSE)&gt;VLOOKUP(Table3[[#This Row],[Risk Category]],Values!$B$6:$C$19,2,FALSE),"Outside","Inside"))</f>
        <v>Inside</v>
      </c>
      <c r="K8" s="78" t="s">
        <v>201</v>
      </c>
      <c r="L8" s="79" t="s">
        <v>62</v>
      </c>
      <c r="M8" s="79" t="str">
        <f>IF(
  TRIM(Table3[[#This Row],[Risk Action]])=TRIM(Values!$H$22),
  _xlfn.XLOOKUP(Table3[[#This Row],[Current Risk Rating]], 'Measures-Matrix'!$B:$B, 'Measures-Matrix'!$G:$G, ""),
  ""
)</f>
        <v>Action should be taken if required
Regular review, monitoring the effectiveness of current controls and provide 'exception' reporting of risk (including changes to risk level) to the relevant:
• Senior Mangement</v>
      </c>
    </row>
    <row r="9" spans="1:30" s="15" customFormat="1" ht="15">
      <c r="A9" s="80" t="s">
        <v>73</v>
      </c>
      <c r="B9" s="81"/>
      <c r="C9" s="82"/>
      <c r="D9" s="81"/>
      <c r="E9" s="81"/>
      <c r="F9" s="81"/>
      <c r="G9" s="83"/>
      <c r="H9" s="84"/>
      <c r="I9" s="85" t="str">
        <f>IF(AND(Table3[[#This Row],[Current Likelihood]]&lt;&gt;"",Table3[[#This Row],[Current Consequence]]&lt;&gt;""),INDEX('Measures-Matrix'!$D$8:$H$18,MATCH(Table3[[#This Row],[Current Likelihood]],'Measures-Matrix'!$C$8:$C$18,0),MATCH(Table3[[#This Row],[Current Consequence]],'Measures-Matrix'!$D$7:$H$7,0)),"")</f>
        <v/>
      </c>
      <c r="J9" s="77" t="str">
        <f>IF(AND(Table3[[#This Row],[Risk Category]]="",Table3[[#This Row],[Current Risk Rating]]=""),"",IF(VLOOKUP(Table3[[#This Row],[Current Risk Rating]],Values!$E$15:$F$18,2,FALSE)&gt;VLOOKUP(Table3[[#This Row],[Risk Category]],Values!$B$6:$C$19,2,FALSE),"Outside","Inside"))</f>
        <v/>
      </c>
      <c r="K9" s="86"/>
      <c r="L9" s="87"/>
      <c r="M9" s="87" t="str">
        <f>IF(
  TRIM(Table3[[#This Row],[Risk Action]])=TRIM(Values!$H$22),
  _xlfn.XLOOKUP(Table3[[#This Row],[Current Risk Rating]], 'Measures-Matrix'!$B:$B, 'Measures-Matrix'!$G:$G, ""),
  ""
)</f>
        <v/>
      </c>
      <c r="AD9" s="45"/>
    </row>
    <row r="10" spans="1:30" s="15" customFormat="1" ht="15">
      <c r="A10" s="80" t="s">
        <v>207</v>
      </c>
      <c r="B10" s="81"/>
      <c r="C10" s="82"/>
      <c r="D10" s="81"/>
      <c r="E10" s="81"/>
      <c r="F10" s="81"/>
      <c r="G10" s="83"/>
      <c r="H10" s="84"/>
      <c r="I10" s="85" t="str">
        <f>IF(AND(Table3[[#This Row],[Current Likelihood]]&lt;&gt;"",Table3[[#This Row],[Current Consequence]]&lt;&gt;""),INDEX('Measures-Matrix'!$D$8:$H$18,MATCH(Table3[[#This Row],[Current Likelihood]],'Measures-Matrix'!$C$8:$C$18,0),MATCH(Table3[[#This Row],[Current Consequence]],'Measures-Matrix'!$D$7:$H$7,0)),"")</f>
        <v/>
      </c>
      <c r="J10" s="88" t="str">
        <f>IF(AND(Table3[[#This Row],[Risk Category]]="",Table3[[#This Row],[Current Risk Rating]]=""),"",IF(VLOOKUP(Table3[[#This Row],[Current Risk Rating]],Values!$E$15:$F$18,2,FALSE)&gt;VLOOKUP(Table3[[#This Row],[Risk Category]],Values!$B$6:$C$19,2,FALSE),"Outside","Inside"))</f>
        <v/>
      </c>
      <c r="K10" s="86"/>
      <c r="L10" s="87"/>
      <c r="M10" s="87" t="str">
        <f>IF(
  TRIM(Table3[[#This Row],[Risk Action]])=TRIM(Values!$H$22),
  _xlfn.XLOOKUP(Table3[[#This Row],[Current Risk Rating]], 'Measures-Matrix'!$B:$B, 'Measures-Matrix'!$G:$G, ""),
  ""
)</f>
        <v/>
      </c>
    </row>
    <row r="11" spans="1:30" s="15" customFormat="1" ht="15">
      <c r="A11" s="80" t="s">
        <v>208</v>
      </c>
      <c r="B11" s="81"/>
      <c r="C11" s="82"/>
      <c r="D11" s="81"/>
      <c r="E11" s="81"/>
      <c r="F11" s="81"/>
      <c r="G11" s="59"/>
      <c r="H11" s="84"/>
      <c r="I11" s="85" t="str">
        <f>IF(AND(Table3[[#This Row],[Current Likelihood]]&lt;&gt;"",Table3[[#This Row],[Current Consequence]]&lt;&gt;""),INDEX('Measures-Matrix'!$D$8:$H$18,MATCH(Table3[[#This Row],[Current Likelihood]],'Measures-Matrix'!$C$8:$C$18,0),MATCH(Table3[[#This Row],[Current Consequence]],'Measures-Matrix'!$D$7:$H$7,0)),"")</f>
        <v/>
      </c>
      <c r="J11" s="88" t="str">
        <f>IF(AND(Table3[[#This Row],[Risk Category]]="",Table3[[#This Row],[Current Risk Rating]]=""),"",IF(VLOOKUP(Table3[[#This Row],[Current Risk Rating]],Values!$E$15:$F$18,2,FALSE)&gt;VLOOKUP(Table3[[#This Row],[Risk Category]],Values!$B$6:$C$19,2,FALSE),"Outside","Inside"))</f>
        <v/>
      </c>
      <c r="K11" s="86"/>
      <c r="L11" s="87"/>
      <c r="M11" s="87" t="str">
        <f>IF(
  TRIM(Table3[[#This Row],[Risk Action]])=TRIM(Values!$H$22),
  _xlfn.XLOOKUP(Table3[[#This Row],[Current Risk Rating]], 'Measures-Matrix'!$B:$B, 'Measures-Matrix'!$G:$G, ""),
  ""
)</f>
        <v/>
      </c>
    </row>
    <row r="12" spans="1:30" s="15" customFormat="1" ht="15">
      <c r="A12" s="80" t="s">
        <v>209</v>
      </c>
      <c r="B12" s="81"/>
      <c r="C12" s="82"/>
      <c r="D12" s="81"/>
      <c r="E12" s="81"/>
      <c r="F12" s="81"/>
      <c r="G12" s="83"/>
      <c r="H12" s="84"/>
      <c r="I12" s="85" t="str">
        <f>IF(AND(Table3[[#This Row],[Current Likelihood]]&lt;&gt;"",Table3[[#This Row],[Current Consequence]]&lt;&gt;""),INDEX('Measures-Matrix'!$D$8:$H$18,MATCH(Table3[[#This Row],[Current Likelihood]],'Measures-Matrix'!$C$8:$C$18,0),MATCH(Table3[[#This Row],[Current Consequence]],'Measures-Matrix'!$D$7:$H$7,0)),"")</f>
        <v/>
      </c>
      <c r="J12" s="88" t="str">
        <f>IF(AND(Table3[[#This Row],[Risk Category]]="",Table3[[#This Row],[Current Risk Rating]]=""),"",IF(VLOOKUP(Table3[[#This Row],[Current Risk Rating]],Values!$E$15:$F$18,2,FALSE)&gt;VLOOKUP(Table3[[#This Row],[Risk Category]],Values!$B$6:$C$19,2,FALSE),"Outside","Inside"))</f>
        <v/>
      </c>
      <c r="K12" s="86"/>
      <c r="L12" s="87"/>
      <c r="M12" s="87" t="str">
        <f>IF(
  TRIM(Table3[[#This Row],[Risk Action]])=TRIM(Values!$H$22),
  _xlfn.XLOOKUP(Table3[[#This Row],[Current Risk Rating]], 'Measures-Matrix'!$B:$B, 'Measures-Matrix'!$G:$G, ""),
  ""
)</f>
        <v/>
      </c>
    </row>
    <row r="13" spans="1:30" s="15" customFormat="1" ht="15">
      <c r="A13" s="80" t="s">
        <v>72</v>
      </c>
      <c r="B13" s="81"/>
      <c r="C13" s="82"/>
      <c r="D13" s="81"/>
      <c r="E13" s="81"/>
      <c r="F13" s="81"/>
      <c r="G13" s="83"/>
      <c r="H13" s="84"/>
      <c r="I13" s="85" t="str">
        <f>IF(AND(Table3[[#This Row],[Current Likelihood]]&lt;&gt;"",Table3[[#This Row],[Current Consequence]]&lt;&gt;""),INDEX('Measures-Matrix'!$D$8:$H$18,MATCH(Table3[[#This Row],[Current Likelihood]],'Measures-Matrix'!$C$8:$C$18,0),MATCH(Table3[[#This Row],[Current Consequence]],'Measures-Matrix'!$D$7:$H$7,0)),"")</f>
        <v/>
      </c>
      <c r="J13" s="88" t="str">
        <f>IF(AND(Table3[[#This Row],[Risk Category]]="",Table3[[#This Row],[Current Risk Rating]]=""),"",IF(VLOOKUP(Table3[[#This Row],[Current Risk Rating]],Values!$E$15:$F$18,2,FALSE)&gt;VLOOKUP(Table3[[#This Row],[Risk Category]],Values!$B$6:$C$19,2,FALSE),"Outside","Inside"))</f>
        <v/>
      </c>
      <c r="K13" s="86"/>
      <c r="L13" s="87"/>
      <c r="M13" s="87" t="str">
        <f>IF(
  TRIM(Table3[[#This Row],[Risk Action]])=TRIM(Values!$H$22),
  _xlfn.XLOOKUP(Table3[[#This Row],[Current Risk Rating]], 'Measures-Matrix'!$B:$B, 'Measures-Matrix'!$G:$G, ""),
  ""
)</f>
        <v/>
      </c>
    </row>
    <row r="14" spans="1:30" s="15" customFormat="1" ht="15">
      <c r="A14" s="80" t="s">
        <v>71</v>
      </c>
      <c r="B14" s="89"/>
      <c r="C14" s="82"/>
      <c r="D14" s="89"/>
      <c r="E14" s="89"/>
      <c r="F14" s="89"/>
      <c r="G14" s="83"/>
      <c r="H14" s="84"/>
      <c r="I14" s="85" t="str">
        <f>IF(AND(Table3[[#This Row],[Current Likelihood]]&lt;&gt;"",Table3[[#This Row],[Current Consequence]]&lt;&gt;""),INDEX('Measures-Matrix'!$D$8:$H$18,MATCH(Table3[[#This Row],[Current Likelihood]],'Measures-Matrix'!$C$8:$C$18,0),MATCH(Table3[[#This Row],[Current Consequence]],'Measures-Matrix'!$D$7:$H$7,0)),"")</f>
        <v/>
      </c>
      <c r="J14" s="88" t="str">
        <f>IF(AND(Table3[[#This Row],[Risk Category]]="",Table3[[#This Row],[Current Risk Rating]]=""),"",IF(VLOOKUP(Table3[[#This Row],[Current Risk Rating]],Values!$E$15:$F$18,2,FALSE)&gt;VLOOKUP(Table3[[#This Row],[Risk Category]],Values!$B$6:$C$19,2,FALSE),"Outside","Inside"))</f>
        <v/>
      </c>
      <c r="K14" s="86"/>
      <c r="L14" s="53"/>
      <c r="M14" s="87" t="str">
        <f>IF(
  TRIM(Table3[[#This Row],[Risk Action]])=TRIM(Values!$H$22),
  _xlfn.XLOOKUP(Table3[[#This Row],[Current Risk Rating]], 'Measures-Matrix'!$B:$B, 'Measures-Matrix'!$G:$G, ""),
  ""
)</f>
        <v/>
      </c>
    </row>
    <row r="15" spans="1:30" s="15" customFormat="1" ht="15" customHeight="1">
      <c r="A15" s="80" t="s">
        <v>70</v>
      </c>
      <c r="B15" s="89"/>
      <c r="C15" s="82"/>
      <c r="D15" s="89"/>
      <c r="E15" s="89"/>
      <c r="F15" s="89"/>
      <c r="G15" s="83"/>
      <c r="H15" s="84"/>
      <c r="I15" s="85" t="str">
        <f>IF(AND(Table3[[#This Row],[Current Likelihood]]&lt;&gt;"",Table3[[#This Row],[Current Consequence]]&lt;&gt;""),INDEX('Measures-Matrix'!$D$8:$H$18,MATCH(Table3[[#This Row],[Current Likelihood]],'Measures-Matrix'!$C$8:$C$18,0),MATCH(Table3[[#This Row],[Current Consequence]],'Measures-Matrix'!$D$7:$H$7,0)),"")</f>
        <v/>
      </c>
      <c r="J15" s="88" t="str">
        <f>IF(AND(Table3[[#This Row],[Risk Category]]="",Table3[[#This Row],[Current Risk Rating]]=""),"",IF(VLOOKUP(Table3[[#This Row],[Current Risk Rating]],Values!$E$15:$F$18,2,FALSE)&gt;VLOOKUP(Table3[[#This Row],[Risk Category]],Values!$B$6:$C$19,2,FALSE),"Outside","Inside"))</f>
        <v/>
      </c>
      <c r="K15" s="86"/>
      <c r="L15" s="53"/>
      <c r="M15" s="87" t="str">
        <f>IF(
  TRIM(Table3[[#This Row],[Risk Action]])=TRIM(Values!$H$22),
  _xlfn.XLOOKUP(Table3[[#This Row],[Current Risk Rating]], 'Measures-Matrix'!$B:$B, 'Measures-Matrix'!$G:$G, ""),
  ""
)</f>
        <v/>
      </c>
    </row>
    <row r="16" spans="1:30" s="15" customFormat="1" ht="15" customHeight="1">
      <c r="A16" s="80" t="s">
        <v>69</v>
      </c>
      <c r="B16" s="89" t="s">
        <v>46</v>
      </c>
      <c r="C16" s="82"/>
      <c r="D16" s="89"/>
      <c r="E16" s="89"/>
      <c r="F16" s="89"/>
      <c r="G16" s="83"/>
      <c r="H16" s="84"/>
      <c r="I16" s="85" t="str">
        <f>IF(AND(Table3[[#This Row],[Current Likelihood]]&lt;&gt;"",Table3[[#This Row],[Current Consequence]]&lt;&gt;""),INDEX('Measures-Matrix'!$D$8:$H$18,MATCH(Table3[[#This Row],[Current Likelihood]],'Measures-Matrix'!$C$8:$C$18,0),MATCH(Table3[[#This Row],[Current Consequence]],'Measures-Matrix'!$D$7:$H$7,0)),"")</f>
        <v/>
      </c>
      <c r="J16" s="88" t="str">
        <f>IF(AND(Table3[[#This Row],[Risk Category]]="",Table3[[#This Row],[Current Risk Rating]]=""),"",IF(VLOOKUP(Table3[[#This Row],[Current Risk Rating]],Values!$E$15:$F$18,2,FALSE)&gt;VLOOKUP(Table3[[#This Row],[Risk Category]],Values!$B$6:$C$19,2,FALSE),"Outside","Inside"))</f>
        <v/>
      </c>
      <c r="K16" s="86"/>
      <c r="L16" s="53"/>
      <c r="M16" s="87" t="str">
        <f>IF(
  TRIM(Table3[[#This Row],[Risk Action]])=TRIM(Values!$H$22),
  _xlfn.XLOOKUP(Table3[[#This Row],[Current Risk Rating]], 'Measures-Matrix'!$B:$B, 'Measures-Matrix'!$G:$G, ""),
  ""
)</f>
        <v/>
      </c>
    </row>
    <row r="17" spans="1:13" s="15" customFormat="1" ht="15">
      <c r="A17" s="80" t="s">
        <v>68</v>
      </c>
      <c r="B17" s="89"/>
      <c r="C17" s="82"/>
      <c r="D17" s="89"/>
      <c r="E17" s="89"/>
      <c r="F17" s="89"/>
      <c r="G17" s="83"/>
      <c r="H17" s="84"/>
      <c r="I17" s="85" t="str">
        <f>IF(AND(Table3[[#This Row],[Current Likelihood]]&lt;&gt;"",Table3[[#This Row],[Current Consequence]]&lt;&gt;""),INDEX('Measures-Matrix'!$D$8:$H$18,MATCH(Table3[[#This Row],[Current Likelihood]],'Measures-Matrix'!$C$8:$C$18,0),MATCH(Table3[[#This Row],[Current Consequence]],'Measures-Matrix'!$D$7:$H$7,0)),"")</f>
        <v/>
      </c>
      <c r="J17" s="88" t="str">
        <f>IF(AND(Table3[[#This Row],[Risk Category]]="",Table3[[#This Row],[Current Risk Rating]]=""),"",IF(VLOOKUP(Table3[[#This Row],[Current Risk Rating]],Values!$E$15:$F$18,2,FALSE)&gt;VLOOKUP(Table3[[#This Row],[Risk Category]],Values!$B$6:$C$19,2,FALSE),"Outside","Inside"))</f>
        <v/>
      </c>
      <c r="K17" s="86"/>
      <c r="L17" s="53"/>
      <c r="M17" s="87" t="str">
        <f>IF(
  TRIM(Table3[[#This Row],[Risk Action]])=TRIM(Values!$H$22),
  _xlfn.XLOOKUP(Table3[[#This Row],[Current Risk Rating]], 'Measures-Matrix'!$B:$B, 'Measures-Matrix'!$G:$G, ""),
  ""
)</f>
        <v/>
      </c>
    </row>
    <row r="18" spans="1:13" s="16" customFormat="1" ht="15">
      <c r="A18" s="80" t="s">
        <v>74</v>
      </c>
      <c r="B18" s="89"/>
      <c r="C18" s="82"/>
      <c r="D18" s="89"/>
      <c r="E18" s="89"/>
      <c r="F18" s="89"/>
      <c r="G18" s="83"/>
      <c r="H18" s="84"/>
      <c r="I18" s="85" t="str">
        <f>IF(AND(Table3[[#This Row],[Current Likelihood]]&lt;&gt;"",Table3[[#This Row],[Current Consequence]]&lt;&gt;""),INDEX('Measures-Matrix'!$D$8:$H$18,MATCH(Table3[[#This Row],[Current Likelihood]],'Measures-Matrix'!$C$8:$C$18,0),MATCH(Table3[[#This Row],[Current Consequence]],'Measures-Matrix'!$D$7:$H$7,0)),"")</f>
        <v/>
      </c>
      <c r="J18" s="88" t="str">
        <f>IF(AND(Table3[[#This Row],[Risk Category]]="",Table3[[#This Row],[Current Risk Rating]]=""),"",IF(VLOOKUP(Table3[[#This Row],[Current Risk Rating]],Values!$E$15:$F$18,2,FALSE)&gt;VLOOKUP(Table3[[#This Row],[Risk Category]],Values!$B$6:$C$19,2,FALSE),"Outside","Inside"))</f>
        <v/>
      </c>
      <c r="K18" s="86"/>
      <c r="L18" s="53"/>
      <c r="M18" s="87" t="str">
        <f>IF(
  TRIM(Table3[[#This Row],[Risk Action]])=TRIM(Values!$H$22),
  _xlfn.XLOOKUP(Table3[[#This Row],[Current Risk Rating]], 'Measures-Matrix'!$B:$B, 'Measures-Matrix'!$G:$G, ""),
  ""
)</f>
        <v/>
      </c>
    </row>
    <row r="19" spans="1:13" s="15" customFormat="1" ht="15">
      <c r="A19" s="80" t="s">
        <v>75</v>
      </c>
      <c r="B19" s="89"/>
      <c r="C19" s="82"/>
      <c r="D19" s="89"/>
      <c r="E19" s="89"/>
      <c r="F19" s="89"/>
      <c r="G19" s="83"/>
      <c r="H19" s="84"/>
      <c r="I19" s="85" t="str">
        <f>IF(AND(Table3[[#This Row],[Current Likelihood]]&lt;&gt;"",Table3[[#This Row],[Current Consequence]]&lt;&gt;""),INDEX('Measures-Matrix'!$D$8:$H$18,MATCH(Table3[[#This Row],[Current Likelihood]],'Measures-Matrix'!$C$8:$C$18,0),MATCH(Table3[[#This Row],[Current Consequence]],'Measures-Matrix'!$D$7:$H$7,0)),"")</f>
        <v/>
      </c>
      <c r="J19" s="88" t="str">
        <f>IF(AND(Table3[[#This Row],[Risk Category]]="",Table3[[#This Row],[Current Risk Rating]]=""),"",IF(VLOOKUP(Table3[[#This Row],[Current Risk Rating]],Values!$E$15:$F$18,2,FALSE)&gt;VLOOKUP(Table3[[#This Row],[Risk Category]],Values!$B$6:$C$19,2,FALSE),"Outside","Inside"))</f>
        <v/>
      </c>
      <c r="K19" s="86"/>
      <c r="L19" s="53"/>
      <c r="M19" s="87" t="str">
        <f>IF(
  TRIM(Table3[[#This Row],[Risk Action]])=TRIM(Values!$H$22),
  _xlfn.XLOOKUP(Table3[[#This Row],[Current Risk Rating]], 'Measures-Matrix'!$B:$B, 'Measures-Matrix'!$G:$G, ""),
  ""
)</f>
        <v/>
      </c>
    </row>
    <row r="20" spans="1:13" s="15" customFormat="1" ht="15">
      <c r="A20" s="80" t="s">
        <v>76</v>
      </c>
      <c r="B20" s="89"/>
      <c r="C20" s="82"/>
      <c r="D20" s="89"/>
      <c r="E20" s="89"/>
      <c r="F20" s="89"/>
      <c r="G20" s="83"/>
      <c r="H20" s="84"/>
      <c r="I20" s="85" t="str">
        <f>IF(AND(Table3[[#This Row],[Current Likelihood]]&lt;&gt;"",Table3[[#This Row],[Current Consequence]]&lt;&gt;""),INDEX('Measures-Matrix'!$D$8:$H$18,MATCH(Table3[[#This Row],[Current Likelihood]],'Measures-Matrix'!$C$8:$C$18,0),MATCH(Table3[[#This Row],[Current Consequence]],'Measures-Matrix'!$D$7:$H$7,0)),"")</f>
        <v/>
      </c>
      <c r="J20" s="88" t="str">
        <f>IF(AND(Table3[[#This Row],[Risk Category]]="",Table3[[#This Row],[Current Risk Rating]]=""),"",IF(VLOOKUP(Table3[[#This Row],[Current Risk Rating]],Values!$E$15:$F$18,2,FALSE)&gt;VLOOKUP(Table3[[#This Row],[Risk Category]],Values!$B$6:$C$19,2,FALSE),"Outside","Inside"))</f>
        <v/>
      </c>
      <c r="K20" s="86"/>
      <c r="L20" s="53"/>
      <c r="M20" s="87" t="str">
        <f>IF(
  TRIM(Table3[[#This Row],[Risk Action]])=TRIM(Values!$H$22),
  _xlfn.XLOOKUP(Table3[[#This Row],[Current Risk Rating]], 'Measures-Matrix'!$B:$B, 'Measures-Matrix'!$G:$G, ""),
  ""
)</f>
        <v/>
      </c>
    </row>
    <row r="21" spans="1:13" s="15" customFormat="1" ht="15">
      <c r="A21" s="80" t="s">
        <v>77</v>
      </c>
      <c r="B21" s="89"/>
      <c r="C21" s="82"/>
      <c r="D21" s="89"/>
      <c r="E21" s="89"/>
      <c r="F21" s="89"/>
      <c r="G21" s="83"/>
      <c r="H21" s="84"/>
      <c r="I21" s="85" t="str">
        <f>IF(AND(Table3[[#This Row],[Current Likelihood]]&lt;&gt;"",Table3[[#This Row],[Current Consequence]]&lt;&gt;""),INDEX('Measures-Matrix'!$D$8:$H$18,MATCH(Table3[[#This Row],[Current Likelihood]],'Measures-Matrix'!$C$8:$C$18,0),MATCH(Table3[[#This Row],[Current Consequence]],'Measures-Matrix'!$D$7:$H$7,0)),"")</f>
        <v/>
      </c>
      <c r="J21" s="88" t="str">
        <f>IF(AND(Table3[[#This Row],[Risk Category]]="",Table3[[#This Row],[Current Risk Rating]]=""),"",IF(VLOOKUP(Table3[[#This Row],[Current Risk Rating]],Values!$E$15:$F$18,2,FALSE)&gt;VLOOKUP(Table3[[#This Row],[Risk Category]],Values!$B$6:$C$19,2,FALSE),"Outside","Inside"))</f>
        <v/>
      </c>
      <c r="K21" s="86"/>
      <c r="L21" s="53"/>
      <c r="M21" s="87" t="str">
        <f>IF(
  TRIM(Table3[[#This Row],[Risk Action]])=TRIM(Values!$H$22),
  _xlfn.XLOOKUP(Table3[[#This Row],[Current Risk Rating]], 'Measures-Matrix'!$B:$B, 'Measures-Matrix'!$G:$G, ""),
  ""
)</f>
        <v/>
      </c>
    </row>
    <row r="22" spans="1:13" s="15" customFormat="1" ht="15">
      <c r="A22" s="80" t="s">
        <v>78</v>
      </c>
      <c r="B22" s="89"/>
      <c r="C22" s="82"/>
      <c r="D22" s="89"/>
      <c r="E22" s="89"/>
      <c r="F22" s="89"/>
      <c r="G22" s="83"/>
      <c r="H22" s="84"/>
      <c r="I22" s="85" t="str">
        <f>IF(AND(Table3[[#This Row],[Current Likelihood]]&lt;&gt;"",Table3[[#This Row],[Current Consequence]]&lt;&gt;""),INDEX('Measures-Matrix'!$D$8:$H$18,MATCH(Table3[[#This Row],[Current Likelihood]],'Measures-Matrix'!$C$8:$C$18,0),MATCH(Table3[[#This Row],[Current Consequence]],'Measures-Matrix'!$D$7:$H$7,0)),"")</f>
        <v/>
      </c>
      <c r="J22" s="88" t="str">
        <f>IF(AND(Table3[[#This Row],[Risk Category]]="",Table3[[#This Row],[Current Risk Rating]]=""),"",IF(VLOOKUP(Table3[[#This Row],[Current Risk Rating]],Values!$E$15:$F$18,2,FALSE)&gt;VLOOKUP(Table3[[#This Row],[Risk Category]],Values!$B$6:$C$19,2,FALSE),"Outside","Inside"))</f>
        <v/>
      </c>
      <c r="K22" s="86"/>
      <c r="L22" s="53"/>
      <c r="M22" s="87" t="str">
        <f>IF(
  TRIM(Table3[[#This Row],[Risk Action]])=TRIM(Values!$H$22),
  _xlfn.XLOOKUP(Table3[[#This Row],[Current Risk Rating]], 'Measures-Matrix'!$B:$B, 'Measures-Matrix'!$G:$G, ""),
  ""
)</f>
        <v/>
      </c>
    </row>
    <row r="23" spans="1:13" s="15" customFormat="1" ht="15">
      <c r="A23" s="80" t="s">
        <v>79</v>
      </c>
      <c r="B23" s="89"/>
      <c r="C23" s="82"/>
      <c r="D23" s="89"/>
      <c r="E23" s="89"/>
      <c r="F23" s="89"/>
      <c r="G23" s="83"/>
      <c r="H23" s="84"/>
      <c r="I23" s="85" t="str">
        <f>IF(AND(Table3[[#This Row],[Current Likelihood]]&lt;&gt;"",Table3[[#This Row],[Current Consequence]]&lt;&gt;""),INDEX('Measures-Matrix'!$D$8:$H$18,MATCH(Table3[[#This Row],[Current Likelihood]],'Measures-Matrix'!$C$8:$C$18,0),MATCH(Table3[[#This Row],[Current Consequence]],'Measures-Matrix'!$D$7:$H$7,0)),"")</f>
        <v/>
      </c>
      <c r="J23" s="88" t="str">
        <f>IF(AND(Table3[[#This Row],[Risk Category]]="",Table3[[#This Row],[Current Risk Rating]]=""),"",IF(VLOOKUP(Table3[[#This Row],[Current Risk Rating]],Values!$E$15:$F$18,2,FALSE)&gt;VLOOKUP(Table3[[#This Row],[Risk Category]],Values!$B$6:$C$19,2,FALSE),"Outside","Inside"))</f>
        <v/>
      </c>
      <c r="K23" s="86"/>
      <c r="L23" s="53"/>
      <c r="M23" s="87" t="str">
        <f>IF(
  TRIM(Table3[[#This Row],[Risk Action]])=TRIM(Values!$H$22),
  _xlfn.XLOOKUP(Table3[[#This Row],[Current Risk Rating]], 'Measures-Matrix'!$B:$B, 'Measures-Matrix'!$G:$G, ""),
  ""
)</f>
        <v/>
      </c>
    </row>
    <row r="24" spans="1:13" s="15" customFormat="1" ht="15">
      <c r="A24" s="80" t="s">
        <v>80</v>
      </c>
      <c r="B24" s="89"/>
      <c r="C24" s="82"/>
      <c r="D24" s="89"/>
      <c r="E24" s="89"/>
      <c r="F24" s="89"/>
      <c r="G24" s="83"/>
      <c r="H24" s="84"/>
      <c r="I24" s="85" t="str">
        <f>IF(AND(Table3[[#This Row],[Current Likelihood]]&lt;&gt;"",Table3[[#This Row],[Current Consequence]]&lt;&gt;""),INDEX('Measures-Matrix'!$D$8:$H$18,MATCH(Table3[[#This Row],[Current Likelihood]],'Measures-Matrix'!$C$8:$C$18,0),MATCH(Table3[[#This Row],[Current Consequence]],'Measures-Matrix'!$D$7:$H$7,0)),"")</f>
        <v/>
      </c>
      <c r="J24" s="88" t="str">
        <f>IF(AND(Table3[[#This Row],[Risk Category]]="",Table3[[#This Row],[Current Risk Rating]]=""),"",IF(VLOOKUP(Table3[[#This Row],[Current Risk Rating]],Values!$E$15:$F$18,2,FALSE)&gt;VLOOKUP(Table3[[#This Row],[Risk Category]],Values!$B$6:$C$19,2,FALSE),"Outside","Inside"))</f>
        <v/>
      </c>
      <c r="K24" s="86"/>
      <c r="L24" s="53"/>
      <c r="M24" s="87" t="str">
        <f>IF(
  TRIM(Table3[[#This Row],[Risk Action]])=TRIM(Values!$H$22),
  _xlfn.XLOOKUP(Table3[[#This Row],[Current Risk Rating]], 'Measures-Matrix'!$B:$B, 'Measures-Matrix'!$G:$G, ""),
  ""
)</f>
        <v/>
      </c>
    </row>
    <row r="25" spans="1:13" s="15" customFormat="1" ht="15">
      <c r="A25" s="80" t="s">
        <v>81</v>
      </c>
      <c r="B25" s="89"/>
      <c r="C25" s="82"/>
      <c r="D25" s="89"/>
      <c r="E25" s="89"/>
      <c r="F25" s="89"/>
      <c r="G25" s="83"/>
      <c r="H25" s="84"/>
      <c r="I25" s="85" t="str">
        <f>IF(AND(Table3[[#This Row],[Current Likelihood]]&lt;&gt;"",Table3[[#This Row],[Current Consequence]]&lt;&gt;""),INDEX('Measures-Matrix'!$D$8:$H$18,MATCH(Table3[[#This Row],[Current Likelihood]],'Measures-Matrix'!$C$8:$C$18,0),MATCH(Table3[[#This Row],[Current Consequence]],'Measures-Matrix'!$D$7:$H$7,0)),"")</f>
        <v/>
      </c>
      <c r="J25" s="88" t="str">
        <f>IF(AND(Table3[[#This Row],[Risk Category]]="",Table3[[#This Row],[Current Risk Rating]]=""),"",IF(VLOOKUP(Table3[[#This Row],[Current Risk Rating]],Values!$E$15:$F$18,2,FALSE)&gt;VLOOKUP(Table3[[#This Row],[Risk Category]],Values!$B$6:$C$19,2,FALSE),"Outside","Inside"))</f>
        <v/>
      </c>
      <c r="K25" s="86"/>
      <c r="L25" s="53"/>
      <c r="M25" s="87" t="str">
        <f>IF(
  TRIM(Table3[[#This Row],[Risk Action]])=TRIM(Values!$H$22),
  _xlfn.XLOOKUP(Table3[[#This Row],[Current Risk Rating]], 'Measures-Matrix'!$B:$B, 'Measures-Matrix'!$G:$G, ""),
  ""
)</f>
        <v/>
      </c>
    </row>
    <row r="26" spans="1:13" s="15" customFormat="1" ht="15">
      <c r="A26" s="80" t="s">
        <v>82</v>
      </c>
      <c r="B26" s="89"/>
      <c r="C26" s="82"/>
      <c r="D26" s="89"/>
      <c r="E26" s="89"/>
      <c r="F26" s="89"/>
      <c r="G26" s="83"/>
      <c r="H26" s="84"/>
      <c r="I26" s="85" t="str">
        <f>IF(AND(Table3[[#This Row],[Current Likelihood]]&lt;&gt;"",Table3[[#This Row],[Current Consequence]]&lt;&gt;""),INDEX('Measures-Matrix'!$D$8:$H$18,MATCH(Table3[[#This Row],[Current Likelihood]],'Measures-Matrix'!$C$8:$C$18,0),MATCH(Table3[[#This Row],[Current Consequence]],'Measures-Matrix'!$D$7:$H$7,0)),"")</f>
        <v/>
      </c>
      <c r="J26" s="88" t="str">
        <f>IF(AND(Table3[[#This Row],[Risk Category]]="",Table3[[#This Row],[Current Risk Rating]]=""),"",IF(VLOOKUP(Table3[[#This Row],[Current Risk Rating]],Values!$E$15:$F$18,2,FALSE)&gt;VLOOKUP(Table3[[#This Row],[Risk Category]],Values!$B$6:$C$19,2,FALSE),"Outside","Inside"))</f>
        <v/>
      </c>
      <c r="K26" s="86"/>
      <c r="L26" s="53"/>
      <c r="M26" s="87" t="str">
        <f>IF(
  TRIM(Table3[[#This Row],[Risk Action]])=TRIM(Values!$H$22),
  _xlfn.XLOOKUP(Table3[[#This Row],[Current Risk Rating]], 'Measures-Matrix'!$B:$B, 'Measures-Matrix'!$G:$G, ""),
  ""
)</f>
        <v/>
      </c>
    </row>
    <row r="27" spans="1:13" s="15" customFormat="1" ht="15">
      <c r="A27" s="80" t="s">
        <v>83</v>
      </c>
      <c r="B27" s="58"/>
      <c r="C27" s="82"/>
      <c r="D27" s="89"/>
      <c r="E27" s="89"/>
      <c r="F27" s="89"/>
      <c r="G27" s="83"/>
      <c r="H27" s="84"/>
      <c r="I27" s="85" t="str">
        <f>IF(AND(Table3[[#This Row],[Current Likelihood]]&lt;&gt;"",Table3[[#This Row],[Current Consequence]]&lt;&gt;""),INDEX('Measures-Matrix'!$D$8:$H$18,MATCH(Table3[[#This Row],[Current Likelihood]],'Measures-Matrix'!$C$8:$C$18,0),MATCH(Table3[[#This Row],[Current Consequence]],'Measures-Matrix'!$D$7:$H$7,0)),"")</f>
        <v/>
      </c>
      <c r="J27" s="88" t="str">
        <f>IF(AND(Table3[[#This Row],[Risk Category]]="",Table3[[#This Row],[Current Risk Rating]]=""),"",IF(VLOOKUP(Table3[[#This Row],[Current Risk Rating]],Values!$E$15:$F$18,2,FALSE)&gt;VLOOKUP(Table3[[#This Row],[Risk Category]],Values!$B$6:$C$19,2,FALSE),"Outside","Inside"))</f>
        <v/>
      </c>
      <c r="K27" s="86"/>
      <c r="L27" s="53"/>
      <c r="M27" s="87" t="str">
        <f>IF(
  TRIM(Table3[[#This Row],[Risk Action]])=TRIM(Values!$H$22),
  _xlfn.XLOOKUP(Table3[[#This Row],[Current Risk Rating]], 'Measures-Matrix'!$B:$B, 'Measures-Matrix'!$G:$G, ""),
  ""
)</f>
        <v/>
      </c>
    </row>
    <row r="28" spans="1:13" s="15" customFormat="1" ht="15">
      <c r="A28" s="80" t="s">
        <v>84</v>
      </c>
      <c r="B28" s="89"/>
      <c r="C28" s="82"/>
      <c r="D28" s="89"/>
      <c r="E28" s="89"/>
      <c r="F28" s="89"/>
      <c r="G28" s="83"/>
      <c r="H28" s="84"/>
      <c r="I28" s="85" t="str">
        <f>IF(AND(Table3[[#This Row],[Current Likelihood]]&lt;&gt;"",Table3[[#This Row],[Current Consequence]]&lt;&gt;""),INDEX('Measures-Matrix'!$D$8:$H$18,MATCH(Table3[[#This Row],[Current Likelihood]],'Measures-Matrix'!$C$8:$C$18,0),MATCH(Table3[[#This Row],[Current Consequence]],'Measures-Matrix'!$D$7:$H$7,0)),"")</f>
        <v/>
      </c>
      <c r="J28" s="88" t="str">
        <f>IF(AND(Table3[[#This Row],[Risk Category]]="",Table3[[#This Row],[Current Risk Rating]]=""),"",IF(VLOOKUP(Table3[[#This Row],[Current Risk Rating]],Values!$E$15:$F$18,2,FALSE)&gt;VLOOKUP(Table3[[#This Row],[Risk Category]],Values!$B$6:$C$19,2,FALSE),"Outside","Inside"))</f>
        <v/>
      </c>
      <c r="K28" s="86"/>
      <c r="L28" s="53"/>
      <c r="M28" s="87" t="str">
        <f>IF(
  TRIM(Table3[[#This Row],[Risk Action]])=TRIM(Values!$H$22),
  _xlfn.XLOOKUP(Table3[[#This Row],[Current Risk Rating]], 'Measures-Matrix'!$B:$B, 'Measures-Matrix'!$G:$G, ""),
  ""
)</f>
        <v/>
      </c>
    </row>
    <row r="29" spans="1:13" s="15" customFormat="1" ht="15">
      <c r="A29" s="80" t="s">
        <v>85</v>
      </c>
      <c r="B29" s="58"/>
      <c r="C29" s="82"/>
      <c r="D29" s="89"/>
      <c r="E29" s="89"/>
      <c r="F29" s="89"/>
      <c r="G29" s="83"/>
      <c r="H29" s="84"/>
      <c r="I29" s="85" t="str">
        <f>IF(AND(Table3[[#This Row],[Current Likelihood]]&lt;&gt;"",Table3[[#This Row],[Current Consequence]]&lt;&gt;""),INDEX('Measures-Matrix'!$D$8:$H$18,MATCH(Table3[[#This Row],[Current Likelihood]],'Measures-Matrix'!$C$8:$C$18,0),MATCH(Table3[[#This Row],[Current Consequence]],'Measures-Matrix'!$D$7:$H$7,0)),"")</f>
        <v/>
      </c>
      <c r="J29" s="88" t="str">
        <f>IF(AND(Table3[[#This Row],[Risk Category]]="",Table3[[#This Row],[Current Risk Rating]]=""),"",IF(VLOOKUP(Table3[[#This Row],[Current Risk Rating]],Values!$E$15:$F$18,2,FALSE)&gt;VLOOKUP(Table3[[#This Row],[Risk Category]],Values!$B$6:$C$19,2,FALSE),"Outside","Inside"))</f>
        <v/>
      </c>
      <c r="K29" s="86"/>
      <c r="L29" s="53"/>
      <c r="M29" s="87" t="str">
        <f>IF(
  TRIM(Table3[[#This Row],[Risk Action]])=TRIM(Values!$H$22),
  _xlfn.XLOOKUP(Table3[[#This Row],[Current Risk Rating]], 'Measures-Matrix'!$B:$B, 'Measures-Matrix'!$G:$G, ""),
  ""
)</f>
        <v/>
      </c>
    </row>
    <row r="30" spans="1:13" s="15" customFormat="1" ht="15">
      <c r="A30" s="80" t="s">
        <v>86</v>
      </c>
      <c r="B30" s="58"/>
      <c r="C30" s="82"/>
      <c r="D30" s="89"/>
      <c r="E30" s="89"/>
      <c r="F30" s="89"/>
      <c r="G30" s="83"/>
      <c r="H30" s="84"/>
      <c r="I30" s="85" t="str">
        <f>IF(AND(Table3[[#This Row],[Current Likelihood]]&lt;&gt;"",Table3[[#This Row],[Current Consequence]]&lt;&gt;""),INDEX('Measures-Matrix'!$D$8:$H$18,MATCH(Table3[[#This Row],[Current Likelihood]],'Measures-Matrix'!$C$8:$C$18,0),MATCH(Table3[[#This Row],[Current Consequence]],'Measures-Matrix'!$D$7:$H$7,0)),"")</f>
        <v/>
      </c>
      <c r="J30" s="88" t="str">
        <f>IF(AND(Table3[[#This Row],[Risk Category]]="",Table3[[#This Row],[Current Risk Rating]]=""),"",IF(VLOOKUP(Table3[[#This Row],[Current Risk Rating]],Values!$E$15:$F$18,2,FALSE)&gt;VLOOKUP(Table3[[#This Row],[Risk Category]],Values!$B$6:$C$19,2,FALSE),"Outside","Inside"))</f>
        <v/>
      </c>
      <c r="K30" s="86"/>
      <c r="L30" s="53"/>
      <c r="M30" s="87" t="str">
        <f>IF(
  TRIM(Table3[[#This Row],[Risk Action]])=TRIM(Values!$H$22),
  _xlfn.XLOOKUP(Table3[[#This Row],[Current Risk Rating]], 'Measures-Matrix'!$B:$B, 'Measures-Matrix'!$G:$G, ""),
  ""
)</f>
        <v/>
      </c>
    </row>
    <row r="31" spans="1:13" s="15" customFormat="1" ht="15">
      <c r="A31" s="80" t="s">
        <v>87</v>
      </c>
      <c r="B31" s="58"/>
      <c r="C31" s="82"/>
      <c r="D31" s="89"/>
      <c r="E31" s="89"/>
      <c r="F31" s="89"/>
      <c r="G31" s="83"/>
      <c r="H31" s="84"/>
      <c r="I31" s="85" t="str">
        <f>IF(AND(Table3[[#This Row],[Current Likelihood]]&lt;&gt;"",Table3[[#This Row],[Current Consequence]]&lt;&gt;""),INDEX('Measures-Matrix'!$D$8:$H$18,MATCH(Table3[[#This Row],[Current Likelihood]],'Measures-Matrix'!$C$8:$C$18,0),MATCH(Table3[[#This Row],[Current Consequence]],'Measures-Matrix'!$D$7:$H$7,0)),"")</f>
        <v/>
      </c>
      <c r="J31" s="88" t="str">
        <f>IF(AND(Table3[[#This Row],[Risk Category]]="",Table3[[#This Row],[Current Risk Rating]]=""),"",IF(VLOOKUP(Table3[[#This Row],[Current Risk Rating]],Values!$E$15:$F$18,2,FALSE)&gt;VLOOKUP(Table3[[#This Row],[Risk Category]],Values!$B$6:$C$19,2,FALSE),"Outside","Inside"))</f>
        <v/>
      </c>
      <c r="K31" s="86"/>
      <c r="L31" s="53"/>
      <c r="M31" s="87" t="str">
        <f>IF(
  TRIM(Table3[[#This Row],[Risk Action]])=TRIM(Values!$H$22),
  _xlfn.XLOOKUP(Table3[[#This Row],[Current Risk Rating]], 'Measures-Matrix'!$B:$B, 'Measures-Matrix'!$G:$G, ""),
  ""
)</f>
        <v/>
      </c>
    </row>
    <row r="32" spans="1:13" s="15" customFormat="1" ht="15">
      <c r="A32" s="80" t="s">
        <v>88</v>
      </c>
      <c r="B32" s="58"/>
      <c r="C32" s="82"/>
      <c r="D32" s="89"/>
      <c r="E32" s="89"/>
      <c r="F32" s="89"/>
      <c r="G32" s="83"/>
      <c r="H32" s="84"/>
      <c r="I32" s="85" t="str">
        <f>IF(AND(Table3[[#This Row],[Current Likelihood]]&lt;&gt;"",Table3[[#This Row],[Current Consequence]]&lt;&gt;""),INDEX('Measures-Matrix'!$D$8:$H$18,MATCH(Table3[[#This Row],[Current Likelihood]],'Measures-Matrix'!$C$8:$C$18,0),MATCH(Table3[[#This Row],[Current Consequence]],'Measures-Matrix'!$D$7:$H$7,0)),"")</f>
        <v/>
      </c>
      <c r="J32" s="88" t="str">
        <f>IF(AND(Table3[[#This Row],[Risk Category]]="",Table3[[#This Row],[Current Risk Rating]]=""),"",IF(VLOOKUP(Table3[[#This Row],[Current Risk Rating]],Values!$E$15:$F$18,2,FALSE)&gt;VLOOKUP(Table3[[#This Row],[Risk Category]],Values!$B$6:$C$19,2,FALSE),"Outside","Inside"))</f>
        <v/>
      </c>
      <c r="K32" s="86"/>
      <c r="L32" s="53"/>
      <c r="M32" s="87" t="str">
        <f>IF(
  TRIM(Table3[[#This Row],[Risk Action]])=TRIM(Values!$H$22),
  _xlfn.XLOOKUP(Table3[[#This Row],[Current Risk Rating]], 'Measures-Matrix'!$B:$B, 'Measures-Matrix'!$G:$G, ""),
  ""
)</f>
        <v/>
      </c>
    </row>
    <row r="33" spans="1:13" s="15" customFormat="1" ht="15">
      <c r="A33" s="80" t="s">
        <v>89</v>
      </c>
      <c r="B33" s="58"/>
      <c r="C33" s="58"/>
      <c r="D33" s="89"/>
      <c r="E33" s="89"/>
      <c r="F33" s="89"/>
      <c r="G33" s="83"/>
      <c r="H33" s="84"/>
      <c r="I33" s="85" t="str">
        <f>IF(AND(Table3[[#This Row],[Current Likelihood]]&lt;&gt;"",Table3[[#This Row],[Current Consequence]]&lt;&gt;""),INDEX('Measures-Matrix'!$D$8:$H$18,MATCH(Table3[[#This Row],[Current Likelihood]],'Measures-Matrix'!$C$8:$C$18,0),MATCH(Table3[[#This Row],[Current Consequence]],'Measures-Matrix'!$D$7:$H$7,0)),"")</f>
        <v/>
      </c>
      <c r="J33" s="88" t="str">
        <f>IF(AND(Table3[[#This Row],[Risk Category]]="",Table3[[#This Row],[Current Risk Rating]]=""),"",IF(VLOOKUP(Table3[[#This Row],[Current Risk Rating]],Values!$E$15:$F$18,2,FALSE)&gt;VLOOKUP(Table3[[#This Row],[Risk Category]],Values!$B$6:$C$19,2,FALSE),"Outside","Inside"))</f>
        <v/>
      </c>
      <c r="K33" s="86"/>
      <c r="L33" s="53"/>
      <c r="M33" s="87" t="str">
        <f>IF(
  TRIM(Table3[[#This Row],[Risk Action]])=TRIM(Values!$H$22),
  _xlfn.XLOOKUP(Table3[[#This Row],[Current Risk Rating]], 'Measures-Matrix'!$B:$B, 'Measures-Matrix'!$G:$G, ""),
  ""
)</f>
        <v/>
      </c>
    </row>
    <row r="34" spans="1:13" s="15" customFormat="1" ht="15">
      <c r="A34" s="80" t="s">
        <v>90</v>
      </c>
      <c r="B34" s="58"/>
      <c r="C34" s="58"/>
      <c r="D34" s="89"/>
      <c r="E34" s="89"/>
      <c r="F34" s="89"/>
      <c r="G34" s="83"/>
      <c r="H34" s="84"/>
      <c r="I34" s="85" t="str">
        <f>IF(AND(Table3[[#This Row],[Current Likelihood]]&lt;&gt;"",Table3[[#This Row],[Current Consequence]]&lt;&gt;""),INDEX('Measures-Matrix'!$D$8:$H$18,MATCH(Table3[[#This Row],[Current Likelihood]],'Measures-Matrix'!$C$8:$C$18,0),MATCH(Table3[[#This Row],[Current Consequence]],'Measures-Matrix'!$D$7:$H$7,0)),"")</f>
        <v/>
      </c>
      <c r="J34" s="88" t="str">
        <f>IF(AND(Table3[[#This Row],[Risk Category]]="",Table3[[#This Row],[Current Risk Rating]]=""),"",IF(VLOOKUP(Table3[[#This Row],[Current Risk Rating]],Values!$E$15:$F$18,2,FALSE)&gt;VLOOKUP(Table3[[#This Row],[Risk Category]],Values!$B$6:$C$19,2,FALSE),"Outside","Inside"))</f>
        <v/>
      </c>
      <c r="K34" s="86"/>
      <c r="L34" s="53"/>
      <c r="M34" s="87" t="str">
        <f>IF(
  TRIM(Table3[[#This Row],[Risk Action]])=TRIM(Values!$H$22),
  _xlfn.XLOOKUP(Table3[[#This Row],[Current Risk Rating]], 'Measures-Matrix'!$B:$B, 'Measures-Matrix'!$G:$G, ""),
  ""
)</f>
        <v/>
      </c>
    </row>
    <row r="35" spans="1:13" s="15" customFormat="1" ht="15">
      <c r="A35" s="80" t="s">
        <v>91</v>
      </c>
      <c r="B35" s="58"/>
      <c r="C35" s="58"/>
      <c r="D35" s="89"/>
      <c r="E35" s="89"/>
      <c r="F35" s="89"/>
      <c r="G35" s="83"/>
      <c r="H35" s="84"/>
      <c r="I35" s="85" t="str">
        <f>IF(AND(Table3[[#This Row],[Current Likelihood]]&lt;&gt;"",Table3[[#This Row],[Current Consequence]]&lt;&gt;""),INDEX('Measures-Matrix'!$D$8:$H$18,MATCH(Table3[[#This Row],[Current Likelihood]],'Measures-Matrix'!$C$8:$C$18,0),MATCH(Table3[[#This Row],[Current Consequence]],'Measures-Matrix'!$D$7:$H$7,0)),"")</f>
        <v/>
      </c>
      <c r="J35" s="88" t="str">
        <f>IF(AND(Table3[[#This Row],[Risk Category]]="",Table3[[#This Row],[Current Risk Rating]]=""),"",IF(VLOOKUP(Table3[[#This Row],[Current Risk Rating]],Values!$E$15:$F$18,2,FALSE)&gt;VLOOKUP(Table3[[#This Row],[Risk Category]],Values!$B$6:$C$19,2,FALSE),"Outside","Inside"))</f>
        <v/>
      </c>
      <c r="K35" s="86"/>
      <c r="L35" s="53"/>
      <c r="M35" s="87" t="str">
        <f>IF(
  TRIM(Table3[[#This Row],[Risk Action]])=TRIM(Values!$H$22),
  _xlfn.XLOOKUP(Table3[[#This Row],[Current Risk Rating]], 'Measures-Matrix'!$B:$B, 'Measures-Matrix'!$G:$G, ""),
  ""
)</f>
        <v/>
      </c>
    </row>
    <row r="36" spans="1:13" s="15" customFormat="1" ht="15">
      <c r="A36" s="80" t="s">
        <v>92</v>
      </c>
      <c r="B36" s="58"/>
      <c r="C36" s="58"/>
      <c r="D36" s="89"/>
      <c r="E36" s="89"/>
      <c r="F36" s="89"/>
      <c r="G36" s="83"/>
      <c r="H36" s="84"/>
      <c r="I36" s="85" t="str">
        <f>IF(AND(Table3[[#This Row],[Current Likelihood]]&lt;&gt;"",Table3[[#This Row],[Current Consequence]]&lt;&gt;""),INDEX('Measures-Matrix'!$D$8:$H$18,MATCH(Table3[[#This Row],[Current Likelihood]],'Measures-Matrix'!$C$8:$C$18,0),MATCH(Table3[[#This Row],[Current Consequence]],'Measures-Matrix'!$D$7:$H$7,0)),"")</f>
        <v/>
      </c>
      <c r="J36" s="88" t="str">
        <f>IF(AND(Table3[[#This Row],[Risk Category]]="",Table3[[#This Row],[Current Risk Rating]]=""),"",IF(VLOOKUP(Table3[[#This Row],[Current Risk Rating]],Values!$E$15:$F$18,2,FALSE)&gt;VLOOKUP(Table3[[#This Row],[Risk Category]],Values!$B$6:$C$19,2,FALSE),"Outside","Inside"))</f>
        <v/>
      </c>
      <c r="K36" s="86"/>
      <c r="L36" s="53"/>
      <c r="M36" s="87" t="str">
        <f>IF(
  TRIM(Table3[[#This Row],[Risk Action]])=TRIM(Values!$H$22),
  _xlfn.XLOOKUP(Table3[[#This Row],[Current Risk Rating]], 'Measures-Matrix'!$B:$B, 'Measures-Matrix'!$G:$G, ""),
  ""
)</f>
        <v/>
      </c>
    </row>
    <row r="37" spans="1:13" s="15" customFormat="1" ht="15">
      <c r="A37" s="80" t="s">
        <v>93</v>
      </c>
      <c r="B37" s="58"/>
      <c r="C37" s="58"/>
      <c r="D37" s="89"/>
      <c r="E37" s="89"/>
      <c r="F37" s="89"/>
      <c r="G37" s="83"/>
      <c r="H37" s="84"/>
      <c r="I37" s="85" t="str">
        <f>IF(AND(Table3[[#This Row],[Current Likelihood]]&lt;&gt;"",Table3[[#This Row],[Current Consequence]]&lt;&gt;""),INDEX('Measures-Matrix'!$D$8:$H$18,MATCH(Table3[[#This Row],[Current Likelihood]],'Measures-Matrix'!$C$8:$C$18,0),MATCH(Table3[[#This Row],[Current Consequence]],'Measures-Matrix'!$D$7:$H$7,0)),"")</f>
        <v/>
      </c>
      <c r="J37" s="88" t="str">
        <f>IF(AND(Table3[[#This Row],[Risk Category]]="",Table3[[#This Row],[Current Risk Rating]]=""),"",IF(VLOOKUP(Table3[[#This Row],[Current Risk Rating]],Values!$E$15:$F$18,2,FALSE)&gt;VLOOKUP(Table3[[#This Row],[Risk Category]],Values!$B$6:$C$19,2,FALSE),"Outside","Inside"))</f>
        <v/>
      </c>
      <c r="K37" s="86"/>
      <c r="L37" s="53"/>
      <c r="M37" s="87" t="str">
        <f>IF(
  TRIM(Table3[[#This Row],[Risk Action]])=TRIM(Values!$H$22),
  _xlfn.XLOOKUP(Table3[[#This Row],[Current Risk Rating]], 'Measures-Matrix'!$B:$B, 'Measures-Matrix'!$G:$G, ""),
  ""
)</f>
        <v/>
      </c>
    </row>
    <row r="38" spans="1:13" s="15" customFormat="1" ht="15">
      <c r="A38" s="80" t="s">
        <v>94</v>
      </c>
      <c r="B38" s="58"/>
      <c r="C38" s="58"/>
      <c r="D38" s="89"/>
      <c r="E38" s="89"/>
      <c r="F38" s="89"/>
      <c r="G38" s="83"/>
      <c r="H38" s="84"/>
      <c r="I38" s="85" t="str">
        <f>IF(AND(Table3[[#This Row],[Current Likelihood]]&lt;&gt;"",Table3[[#This Row],[Current Consequence]]&lt;&gt;""),INDEX('Measures-Matrix'!$D$8:$H$18,MATCH(Table3[[#This Row],[Current Likelihood]],'Measures-Matrix'!$C$8:$C$18,0),MATCH(Table3[[#This Row],[Current Consequence]],'Measures-Matrix'!$D$7:$H$7,0)),"")</f>
        <v/>
      </c>
      <c r="J38" s="88" t="str">
        <f>IF(AND(Table3[[#This Row],[Risk Category]]="",Table3[[#This Row],[Current Risk Rating]]=""),"",IF(VLOOKUP(Table3[[#This Row],[Current Risk Rating]],Values!$E$15:$F$18,2,FALSE)&gt;VLOOKUP(Table3[[#This Row],[Risk Category]],Values!$B$6:$C$19,2,FALSE),"Outside","Inside"))</f>
        <v/>
      </c>
      <c r="K38" s="86"/>
      <c r="L38" s="53"/>
      <c r="M38" s="87" t="str">
        <f>IF(
  TRIM(Table3[[#This Row],[Risk Action]])=TRIM(Values!$H$22),
  _xlfn.XLOOKUP(Table3[[#This Row],[Current Risk Rating]], 'Measures-Matrix'!$B:$B, 'Measures-Matrix'!$G:$G, ""),
  ""
)</f>
        <v/>
      </c>
    </row>
    <row r="39" spans="1:13" s="15" customFormat="1" ht="15">
      <c r="A39" s="80" t="s">
        <v>95</v>
      </c>
      <c r="B39" s="58"/>
      <c r="C39" s="58"/>
      <c r="D39" s="89"/>
      <c r="E39" s="89"/>
      <c r="F39" s="89"/>
      <c r="G39" s="83"/>
      <c r="H39" s="84"/>
      <c r="I39" s="85" t="str">
        <f>IF(AND(Table3[[#This Row],[Current Likelihood]]&lt;&gt;"",Table3[[#This Row],[Current Consequence]]&lt;&gt;""),INDEX('Measures-Matrix'!$D$8:$H$18,MATCH(Table3[[#This Row],[Current Likelihood]],'Measures-Matrix'!$C$8:$C$18,0),MATCH(Table3[[#This Row],[Current Consequence]],'Measures-Matrix'!$D$7:$H$7,0)),"")</f>
        <v/>
      </c>
      <c r="J39" s="88" t="str">
        <f>IF(AND(Table3[[#This Row],[Risk Category]]="",Table3[[#This Row],[Current Risk Rating]]=""),"",IF(VLOOKUP(Table3[[#This Row],[Current Risk Rating]],Values!$E$15:$F$18,2,FALSE)&gt;VLOOKUP(Table3[[#This Row],[Risk Category]],Values!$B$6:$C$19,2,FALSE),"Outside","Inside"))</f>
        <v/>
      </c>
      <c r="K39" s="86"/>
      <c r="L39" s="53"/>
      <c r="M39" s="87" t="str">
        <f>IF(
  TRIM(Table3[[#This Row],[Risk Action]])=TRIM(Values!$H$22),
  _xlfn.XLOOKUP(Table3[[#This Row],[Current Risk Rating]], 'Measures-Matrix'!$B:$B, 'Measures-Matrix'!$G:$G, ""),
  ""
)</f>
        <v/>
      </c>
    </row>
    <row r="40" spans="1:13" s="15" customFormat="1" ht="15">
      <c r="A40" s="80" t="s">
        <v>96</v>
      </c>
      <c r="B40" s="58"/>
      <c r="C40" s="58"/>
      <c r="D40" s="89"/>
      <c r="E40" s="89"/>
      <c r="F40" s="89"/>
      <c r="G40" s="83"/>
      <c r="H40" s="84"/>
      <c r="I40" s="85" t="str">
        <f>IF(AND(Table3[[#This Row],[Current Likelihood]]&lt;&gt;"",Table3[[#This Row],[Current Consequence]]&lt;&gt;""),INDEX('Measures-Matrix'!$D$8:$H$18,MATCH(Table3[[#This Row],[Current Likelihood]],'Measures-Matrix'!$C$8:$C$18,0),MATCH(Table3[[#This Row],[Current Consequence]],'Measures-Matrix'!$D$7:$H$7,0)),"")</f>
        <v/>
      </c>
      <c r="J40" s="88" t="str">
        <f>IF(AND(Table3[[#This Row],[Risk Category]]="",Table3[[#This Row],[Current Risk Rating]]=""),"",IF(VLOOKUP(Table3[[#This Row],[Current Risk Rating]],Values!$E$15:$F$18,2,FALSE)&gt;VLOOKUP(Table3[[#This Row],[Risk Category]],Values!$B$6:$C$19,2,FALSE),"Outside","Inside"))</f>
        <v/>
      </c>
      <c r="K40" s="86"/>
      <c r="L40" s="53"/>
      <c r="M40" s="87" t="str">
        <f>IF(
  TRIM(Table3[[#This Row],[Risk Action]])=TRIM(Values!$H$22),
  _xlfn.XLOOKUP(Table3[[#This Row],[Current Risk Rating]], 'Measures-Matrix'!$B:$B, 'Measures-Matrix'!$G:$G, ""),
  ""
)</f>
        <v/>
      </c>
    </row>
    <row r="41" spans="1:13" s="15" customFormat="1" ht="15">
      <c r="A41" s="80" t="s">
        <v>97</v>
      </c>
      <c r="B41" s="58"/>
      <c r="C41" s="58"/>
      <c r="D41" s="89"/>
      <c r="E41" s="89"/>
      <c r="F41" s="89"/>
      <c r="G41" s="83"/>
      <c r="H41" s="84"/>
      <c r="I41" s="85" t="str">
        <f>IF(AND(Table3[[#This Row],[Current Likelihood]]&lt;&gt;"",Table3[[#This Row],[Current Consequence]]&lt;&gt;""),INDEX('Measures-Matrix'!$D$8:$H$18,MATCH(Table3[[#This Row],[Current Likelihood]],'Measures-Matrix'!$C$8:$C$18,0),MATCH(Table3[[#This Row],[Current Consequence]],'Measures-Matrix'!$D$7:$H$7,0)),"")</f>
        <v/>
      </c>
      <c r="J41" s="88" t="str">
        <f>IF(AND(Table3[[#This Row],[Risk Category]]="",Table3[[#This Row],[Current Risk Rating]]=""),"",IF(VLOOKUP(Table3[[#This Row],[Current Risk Rating]],Values!$E$15:$F$18,2,FALSE)&gt;VLOOKUP(Table3[[#This Row],[Risk Category]],Values!$B$6:$C$19,2,FALSE),"Outside","Inside"))</f>
        <v/>
      </c>
      <c r="K41" s="86"/>
      <c r="L41" s="53"/>
      <c r="M41" s="87" t="str">
        <f>IF(
  TRIM(Table3[[#This Row],[Risk Action]])=TRIM(Values!$H$22),
  _xlfn.XLOOKUP(Table3[[#This Row],[Current Risk Rating]], 'Measures-Matrix'!$B:$B, 'Measures-Matrix'!$G:$G, ""),
  ""
)</f>
        <v/>
      </c>
    </row>
    <row r="42" spans="1:13" s="15" customFormat="1" ht="15">
      <c r="A42" s="80" t="s">
        <v>98</v>
      </c>
      <c r="B42" s="58"/>
      <c r="C42" s="58"/>
      <c r="D42" s="89"/>
      <c r="E42" s="89"/>
      <c r="F42" s="89"/>
      <c r="G42" s="83"/>
      <c r="H42" s="84"/>
      <c r="I42" s="85" t="str">
        <f>IF(AND(Table3[[#This Row],[Current Likelihood]]&lt;&gt;"",Table3[[#This Row],[Current Consequence]]&lt;&gt;""),INDEX('Measures-Matrix'!$D$8:$H$18,MATCH(Table3[[#This Row],[Current Likelihood]],'Measures-Matrix'!$C$8:$C$18,0),MATCH(Table3[[#This Row],[Current Consequence]],'Measures-Matrix'!$D$7:$H$7,0)),"")</f>
        <v/>
      </c>
      <c r="J42" s="88" t="str">
        <f>IF(AND(Table3[[#This Row],[Risk Category]]="",Table3[[#This Row],[Current Risk Rating]]=""),"",IF(VLOOKUP(Table3[[#This Row],[Current Risk Rating]],Values!$E$15:$F$18,2,FALSE)&gt;VLOOKUP(Table3[[#This Row],[Risk Category]],Values!$B$6:$C$19,2,FALSE),"Outside","Inside"))</f>
        <v/>
      </c>
      <c r="K42" s="86"/>
      <c r="L42" s="53"/>
      <c r="M42" s="87" t="str">
        <f>IF(
  TRIM(Table3[[#This Row],[Risk Action]])=TRIM(Values!$H$22),
  _xlfn.XLOOKUP(Table3[[#This Row],[Current Risk Rating]], 'Measures-Matrix'!$B:$B, 'Measures-Matrix'!$G:$G, ""),
  ""
)</f>
        <v/>
      </c>
    </row>
    <row r="43" spans="1:13" s="15" customFormat="1" ht="15">
      <c r="A43" s="80" t="s">
        <v>99</v>
      </c>
      <c r="B43" s="58"/>
      <c r="C43" s="58"/>
      <c r="D43" s="89"/>
      <c r="E43" s="89"/>
      <c r="F43" s="89"/>
      <c r="G43" s="83"/>
      <c r="H43" s="84"/>
      <c r="I43" s="85" t="str">
        <f>IF(AND(Table3[[#This Row],[Current Likelihood]]&lt;&gt;"",Table3[[#This Row],[Current Consequence]]&lt;&gt;""),INDEX('Measures-Matrix'!$D$8:$H$18,MATCH(Table3[[#This Row],[Current Likelihood]],'Measures-Matrix'!$C$8:$C$18,0),MATCH(Table3[[#This Row],[Current Consequence]],'Measures-Matrix'!$D$7:$H$7,0)),"")</f>
        <v/>
      </c>
      <c r="J43" s="88" t="str">
        <f>IF(AND(Table3[[#This Row],[Risk Category]]="",Table3[[#This Row],[Current Risk Rating]]=""),"",IF(VLOOKUP(Table3[[#This Row],[Current Risk Rating]],Values!$E$15:$F$18,2,FALSE)&gt;VLOOKUP(Table3[[#This Row],[Risk Category]],Values!$B$6:$C$19,2,FALSE),"Outside","Inside"))</f>
        <v/>
      </c>
      <c r="K43" s="86"/>
      <c r="L43" s="53"/>
      <c r="M43" s="87" t="str">
        <f>IF(
  TRIM(Table3[[#This Row],[Risk Action]])=TRIM(Values!$H$22),
  _xlfn.XLOOKUP(Table3[[#This Row],[Current Risk Rating]], 'Measures-Matrix'!$B:$B, 'Measures-Matrix'!$G:$G, ""),
  ""
)</f>
        <v/>
      </c>
    </row>
    <row r="44" spans="1:13" s="15" customFormat="1" ht="15">
      <c r="A44" s="80" t="s">
        <v>100</v>
      </c>
      <c r="B44" s="58"/>
      <c r="C44" s="58"/>
      <c r="D44" s="89"/>
      <c r="E44" s="89"/>
      <c r="F44" s="89"/>
      <c r="G44" s="83"/>
      <c r="H44" s="84"/>
      <c r="I44" s="85" t="str">
        <f>IF(AND(Table3[[#This Row],[Current Likelihood]]&lt;&gt;"",Table3[[#This Row],[Current Consequence]]&lt;&gt;""),INDEX('Measures-Matrix'!$D$8:$H$18,MATCH(Table3[[#This Row],[Current Likelihood]],'Measures-Matrix'!$C$8:$C$18,0),MATCH(Table3[[#This Row],[Current Consequence]],'Measures-Matrix'!$D$7:$H$7,0)),"")</f>
        <v/>
      </c>
      <c r="J44" s="88" t="str">
        <f>IF(AND(Table3[[#This Row],[Risk Category]]="",Table3[[#This Row],[Current Risk Rating]]=""),"",IF(VLOOKUP(Table3[[#This Row],[Current Risk Rating]],Values!$E$15:$F$18,2,FALSE)&gt;VLOOKUP(Table3[[#This Row],[Risk Category]],Values!$B$6:$C$19,2,FALSE),"Outside","Inside"))</f>
        <v/>
      </c>
      <c r="K44" s="86"/>
      <c r="L44" s="53"/>
      <c r="M44" s="87" t="str">
        <f>IF(
  TRIM(Table3[[#This Row],[Risk Action]])=TRIM(Values!$H$22),
  _xlfn.XLOOKUP(Table3[[#This Row],[Current Risk Rating]], 'Measures-Matrix'!$B:$B, 'Measures-Matrix'!$G:$G, ""),
  ""
)</f>
        <v/>
      </c>
    </row>
    <row r="45" spans="1:13" s="15" customFormat="1" ht="15">
      <c r="A45" s="80" t="s">
        <v>101</v>
      </c>
      <c r="B45" s="58"/>
      <c r="C45" s="58"/>
      <c r="D45" s="89"/>
      <c r="E45" s="89"/>
      <c r="F45" s="89"/>
      <c r="G45" s="83"/>
      <c r="H45" s="84"/>
      <c r="I45" s="85" t="str">
        <f>IF(AND(Table3[[#This Row],[Current Likelihood]]&lt;&gt;"",Table3[[#This Row],[Current Consequence]]&lt;&gt;""),INDEX('Measures-Matrix'!$D$8:$H$18,MATCH(Table3[[#This Row],[Current Likelihood]],'Measures-Matrix'!$C$8:$C$18,0),MATCH(Table3[[#This Row],[Current Consequence]],'Measures-Matrix'!$D$7:$H$7,0)),"")</f>
        <v/>
      </c>
      <c r="J45" s="88" t="str">
        <f>IF(AND(Table3[[#This Row],[Risk Category]]="",Table3[[#This Row],[Current Risk Rating]]=""),"",IF(VLOOKUP(Table3[[#This Row],[Current Risk Rating]],Values!$E$15:$F$18,2,FALSE)&gt;VLOOKUP(Table3[[#This Row],[Risk Category]],Values!$B$6:$C$19,2,FALSE),"Outside","Inside"))</f>
        <v/>
      </c>
      <c r="K45" s="86"/>
      <c r="L45" s="53"/>
      <c r="M45" s="87" t="str">
        <f>IF(
  TRIM(Table3[[#This Row],[Risk Action]])=TRIM(Values!$H$22),
  _xlfn.XLOOKUP(Table3[[#This Row],[Current Risk Rating]], 'Measures-Matrix'!$B:$B, 'Measures-Matrix'!$G:$G, ""),
  ""
)</f>
        <v/>
      </c>
    </row>
    <row r="46" spans="1:13" s="15" customFormat="1" ht="15">
      <c r="A46" s="80" t="s">
        <v>102</v>
      </c>
      <c r="B46" s="58"/>
      <c r="C46" s="58"/>
      <c r="D46" s="89"/>
      <c r="E46" s="89"/>
      <c r="F46" s="89"/>
      <c r="G46" s="83"/>
      <c r="H46" s="84"/>
      <c r="I46" s="85" t="str">
        <f>IF(AND(Table3[[#This Row],[Current Likelihood]]&lt;&gt;"",Table3[[#This Row],[Current Consequence]]&lt;&gt;""),INDEX('Measures-Matrix'!$D$8:$H$18,MATCH(Table3[[#This Row],[Current Likelihood]],'Measures-Matrix'!$C$8:$C$18,0),MATCH(Table3[[#This Row],[Current Consequence]],'Measures-Matrix'!$D$7:$H$7,0)),"")</f>
        <v/>
      </c>
      <c r="J46" s="88" t="str">
        <f>IF(AND(Table3[[#This Row],[Risk Category]]="",Table3[[#This Row],[Current Risk Rating]]=""),"",IF(VLOOKUP(Table3[[#This Row],[Current Risk Rating]],Values!$E$15:$F$18,2,FALSE)&gt;VLOOKUP(Table3[[#This Row],[Risk Category]],Values!$B$6:$C$19,2,FALSE),"Outside","Inside"))</f>
        <v/>
      </c>
      <c r="K46" s="86"/>
      <c r="L46" s="53"/>
      <c r="M46" s="87" t="str">
        <f>IF(
  TRIM(Table3[[#This Row],[Risk Action]])=TRIM(Values!$H$22),
  _xlfn.XLOOKUP(Table3[[#This Row],[Current Risk Rating]], 'Measures-Matrix'!$B:$B, 'Measures-Matrix'!$G:$G, ""),
  ""
)</f>
        <v/>
      </c>
    </row>
    <row r="47" spans="1:13" s="15" customFormat="1" ht="15">
      <c r="A47" s="80" t="s">
        <v>103</v>
      </c>
      <c r="B47" s="58"/>
      <c r="C47" s="58"/>
      <c r="D47" s="89"/>
      <c r="E47" s="89"/>
      <c r="F47" s="89"/>
      <c r="G47" s="83"/>
      <c r="H47" s="84"/>
      <c r="I47" s="85" t="str">
        <f>IF(AND(Table3[[#This Row],[Current Likelihood]]&lt;&gt;"",Table3[[#This Row],[Current Consequence]]&lt;&gt;""),INDEX('Measures-Matrix'!$D$8:$H$18,MATCH(Table3[[#This Row],[Current Likelihood]],'Measures-Matrix'!$C$8:$C$18,0),MATCH(Table3[[#This Row],[Current Consequence]],'Measures-Matrix'!$D$7:$H$7,0)),"")</f>
        <v/>
      </c>
      <c r="J47" s="88" t="str">
        <f>IF(AND(Table3[[#This Row],[Risk Category]]="",Table3[[#This Row],[Current Risk Rating]]=""),"",IF(VLOOKUP(Table3[[#This Row],[Current Risk Rating]],Values!$E$15:$F$18,2,FALSE)&gt;VLOOKUP(Table3[[#This Row],[Risk Category]],Values!$B$6:$C$19,2,FALSE),"Outside","Inside"))</f>
        <v/>
      </c>
      <c r="K47" s="86"/>
      <c r="L47" s="53"/>
      <c r="M47" s="87" t="str">
        <f>IF(
  TRIM(Table3[[#This Row],[Risk Action]])=TRIM(Values!$H$22),
  _xlfn.XLOOKUP(Table3[[#This Row],[Current Risk Rating]], 'Measures-Matrix'!$B:$B, 'Measures-Matrix'!$G:$G, ""),
  ""
)</f>
        <v/>
      </c>
    </row>
    <row r="48" spans="1:13" s="15" customFormat="1" ht="15">
      <c r="A48" s="80" t="s">
        <v>104</v>
      </c>
      <c r="B48" s="58"/>
      <c r="C48" s="58"/>
      <c r="D48" s="89"/>
      <c r="E48" s="89"/>
      <c r="F48" s="89"/>
      <c r="G48" s="83"/>
      <c r="H48" s="84"/>
      <c r="I48" s="85" t="str">
        <f>IF(AND(Table3[[#This Row],[Current Likelihood]]&lt;&gt;"",Table3[[#This Row],[Current Consequence]]&lt;&gt;""),INDEX('Measures-Matrix'!$D$8:$H$18,MATCH(Table3[[#This Row],[Current Likelihood]],'Measures-Matrix'!$C$8:$C$18,0),MATCH(Table3[[#This Row],[Current Consequence]],'Measures-Matrix'!$D$7:$H$7,0)),"")</f>
        <v/>
      </c>
      <c r="J48" s="88" t="str">
        <f>IF(AND(Table3[[#This Row],[Risk Category]]="",Table3[[#This Row],[Current Risk Rating]]=""),"",IF(VLOOKUP(Table3[[#This Row],[Current Risk Rating]],Values!$E$15:$F$18,2,FALSE)&gt;VLOOKUP(Table3[[#This Row],[Risk Category]],Values!$B$6:$C$19,2,FALSE),"Outside","Inside"))</f>
        <v/>
      </c>
      <c r="K48" s="86"/>
      <c r="L48" s="53"/>
      <c r="M48" s="87" t="str">
        <f>IF(
  TRIM(Table3[[#This Row],[Risk Action]])=TRIM(Values!$H$22),
  _xlfn.XLOOKUP(Table3[[#This Row],[Current Risk Rating]], 'Measures-Matrix'!$B:$B, 'Measures-Matrix'!$G:$G, ""),
  ""
)</f>
        <v/>
      </c>
    </row>
    <row r="49" spans="1:13" s="15" customFormat="1" ht="15">
      <c r="A49" s="80" t="s">
        <v>105</v>
      </c>
      <c r="B49" s="58"/>
      <c r="C49" s="58"/>
      <c r="D49" s="89"/>
      <c r="E49" s="89"/>
      <c r="F49" s="89"/>
      <c r="G49" s="83"/>
      <c r="H49" s="84"/>
      <c r="I49" s="85" t="str">
        <f>IF(AND(Table3[[#This Row],[Current Likelihood]]&lt;&gt;"",Table3[[#This Row],[Current Consequence]]&lt;&gt;""),INDEX('Measures-Matrix'!$D$8:$H$18,MATCH(Table3[[#This Row],[Current Likelihood]],'Measures-Matrix'!$C$8:$C$18,0),MATCH(Table3[[#This Row],[Current Consequence]],'Measures-Matrix'!$D$7:$H$7,0)),"")</f>
        <v/>
      </c>
      <c r="J49" s="88" t="str">
        <f>IF(AND(Table3[[#This Row],[Risk Category]]="",Table3[[#This Row],[Current Risk Rating]]=""),"",IF(VLOOKUP(Table3[[#This Row],[Current Risk Rating]],Values!$E$15:$F$18,2,FALSE)&gt;VLOOKUP(Table3[[#This Row],[Risk Category]],Values!$B$6:$C$19,2,FALSE),"Outside","Inside"))</f>
        <v/>
      </c>
      <c r="K49" s="86"/>
      <c r="L49" s="53"/>
      <c r="M49" s="87" t="str">
        <f>IF(
  TRIM(Table3[[#This Row],[Risk Action]])=TRIM(Values!$H$22),
  _xlfn.XLOOKUP(Table3[[#This Row],[Current Risk Rating]], 'Measures-Matrix'!$B:$B, 'Measures-Matrix'!$G:$G, ""),
  ""
)</f>
        <v/>
      </c>
    </row>
    <row r="50" spans="1:13" s="15" customFormat="1" ht="15">
      <c r="A50" s="80" t="s">
        <v>106</v>
      </c>
      <c r="B50" s="58"/>
      <c r="C50" s="58"/>
      <c r="D50" s="89"/>
      <c r="E50" s="89"/>
      <c r="F50" s="89"/>
      <c r="G50" s="83"/>
      <c r="H50" s="84"/>
      <c r="I50" s="85" t="str">
        <f>IF(AND(Table3[[#This Row],[Current Likelihood]]&lt;&gt;"",Table3[[#This Row],[Current Consequence]]&lt;&gt;""),INDEX('Measures-Matrix'!$D$8:$H$18,MATCH(Table3[[#This Row],[Current Likelihood]],'Measures-Matrix'!$C$8:$C$18,0),MATCH(Table3[[#This Row],[Current Consequence]],'Measures-Matrix'!$D$7:$H$7,0)),"")</f>
        <v/>
      </c>
      <c r="J50" s="88" t="str">
        <f>IF(AND(Table3[[#This Row],[Risk Category]]="",Table3[[#This Row],[Current Risk Rating]]=""),"",IF(VLOOKUP(Table3[[#This Row],[Current Risk Rating]],Values!$E$15:$F$18,2,FALSE)&gt;VLOOKUP(Table3[[#This Row],[Risk Category]],Values!$B$6:$C$19,2,FALSE),"Outside","Inside"))</f>
        <v/>
      </c>
      <c r="K50" s="86"/>
      <c r="L50" s="53"/>
      <c r="M50" s="87" t="str">
        <f>IF(
  TRIM(Table3[[#This Row],[Risk Action]])=TRIM(Values!$H$22),
  _xlfn.XLOOKUP(Table3[[#This Row],[Current Risk Rating]], 'Measures-Matrix'!$B:$B, 'Measures-Matrix'!$G:$G, ""),
  ""
)</f>
        <v/>
      </c>
    </row>
    <row r="51" spans="1:13" s="15" customFormat="1" ht="15">
      <c r="A51" s="80" t="s">
        <v>107</v>
      </c>
      <c r="B51" s="58"/>
      <c r="C51" s="58"/>
      <c r="D51" s="89"/>
      <c r="E51" s="89"/>
      <c r="F51" s="89"/>
      <c r="G51" s="83"/>
      <c r="H51" s="84"/>
      <c r="I51" s="85" t="str">
        <f>IF(AND(Table3[[#This Row],[Current Likelihood]]&lt;&gt;"",Table3[[#This Row],[Current Consequence]]&lt;&gt;""),INDEX('Measures-Matrix'!$D$8:$H$18,MATCH(Table3[[#This Row],[Current Likelihood]],'Measures-Matrix'!$C$8:$C$18,0),MATCH(Table3[[#This Row],[Current Consequence]],'Measures-Matrix'!$D$7:$H$7,0)),"")</f>
        <v/>
      </c>
      <c r="J51" s="88" t="str">
        <f>IF(AND(Table3[[#This Row],[Risk Category]]="",Table3[[#This Row],[Current Risk Rating]]=""),"",IF(VLOOKUP(Table3[[#This Row],[Current Risk Rating]],Values!$E$15:$F$18,2,FALSE)&gt;VLOOKUP(Table3[[#This Row],[Risk Category]],Values!$B$6:$C$19,2,FALSE),"Outside","Inside"))</f>
        <v/>
      </c>
      <c r="K51" s="86"/>
      <c r="L51" s="53"/>
      <c r="M51" s="87" t="str">
        <f>IF(
  TRIM(Table3[[#This Row],[Risk Action]])=TRIM(Values!$H$22),
  _xlfn.XLOOKUP(Table3[[#This Row],[Current Risk Rating]], 'Measures-Matrix'!$B:$B, 'Measures-Matrix'!$G:$G, ""),
  ""
)</f>
        <v/>
      </c>
    </row>
    <row r="52" spans="1:13" s="15" customFormat="1" ht="15">
      <c r="A52" s="80" t="s">
        <v>108</v>
      </c>
      <c r="B52" s="58"/>
      <c r="C52" s="58"/>
      <c r="D52" s="89"/>
      <c r="E52" s="89"/>
      <c r="F52" s="89"/>
      <c r="G52" s="83"/>
      <c r="H52" s="84"/>
      <c r="I52" s="85" t="str">
        <f>IF(AND(Table3[[#This Row],[Current Likelihood]]&lt;&gt;"",Table3[[#This Row],[Current Consequence]]&lt;&gt;""),INDEX('Measures-Matrix'!$D$8:$H$18,MATCH(Table3[[#This Row],[Current Likelihood]],'Measures-Matrix'!$C$8:$C$18,0),MATCH(Table3[[#This Row],[Current Consequence]],'Measures-Matrix'!$D$7:$H$7,0)),"")</f>
        <v/>
      </c>
      <c r="J52" s="88" t="str">
        <f>IF(AND(Table3[[#This Row],[Risk Category]]="",Table3[[#This Row],[Current Risk Rating]]=""),"",IF(VLOOKUP(Table3[[#This Row],[Current Risk Rating]],Values!$E$15:$F$18,2,FALSE)&gt;VLOOKUP(Table3[[#This Row],[Risk Category]],Values!$B$6:$C$19,2,FALSE),"Outside","Inside"))</f>
        <v/>
      </c>
      <c r="K52" s="86"/>
      <c r="L52" s="53"/>
      <c r="M52" s="87" t="str">
        <f>IF(
  TRIM(Table3[[#This Row],[Risk Action]])=TRIM(Values!$H$22),
  _xlfn.XLOOKUP(Table3[[#This Row],[Current Risk Rating]], 'Measures-Matrix'!$B:$B, 'Measures-Matrix'!$G:$G, ""),
  ""
)</f>
        <v/>
      </c>
    </row>
    <row r="53" spans="1:13" s="15" customFormat="1" ht="15">
      <c r="A53" s="80" t="s">
        <v>109</v>
      </c>
      <c r="B53" s="58"/>
      <c r="C53" s="58"/>
      <c r="D53" s="89"/>
      <c r="E53" s="89"/>
      <c r="F53" s="89"/>
      <c r="G53" s="83"/>
      <c r="H53" s="84"/>
      <c r="I53" s="85" t="str">
        <f>IF(AND(Table3[[#This Row],[Current Likelihood]]&lt;&gt;"",Table3[[#This Row],[Current Consequence]]&lt;&gt;""),INDEX('Measures-Matrix'!$D$8:$H$18,MATCH(Table3[[#This Row],[Current Likelihood]],'Measures-Matrix'!$C$8:$C$18,0),MATCH(Table3[[#This Row],[Current Consequence]],'Measures-Matrix'!$D$7:$H$7,0)),"")</f>
        <v/>
      </c>
      <c r="J53" s="88" t="str">
        <f>IF(AND(Table3[[#This Row],[Risk Category]]="",Table3[[#This Row],[Current Risk Rating]]=""),"",IF(VLOOKUP(Table3[[#This Row],[Current Risk Rating]],Values!$E$15:$F$18,2,FALSE)&gt;VLOOKUP(Table3[[#This Row],[Risk Category]],Values!$B$6:$C$19,2,FALSE),"Outside","Inside"))</f>
        <v/>
      </c>
      <c r="K53" s="86"/>
      <c r="L53" s="53"/>
      <c r="M53" s="87" t="str">
        <f>IF(
  TRIM(Table3[[#This Row],[Risk Action]])=TRIM(Values!$H$22),
  _xlfn.XLOOKUP(Table3[[#This Row],[Current Risk Rating]], 'Measures-Matrix'!$B:$B, 'Measures-Matrix'!$G:$G, ""),
  ""
)</f>
        <v/>
      </c>
    </row>
    <row r="54" spans="1:13" s="15" customFormat="1" ht="15">
      <c r="A54" s="80" t="s">
        <v>110</v>
      </c>
      <c r="B54" s="58"/>
      <c r="C54" s="58"/>
      <c r="D54" s="89"/>
      <c r="E54" s="89"/>
      <c r="F54" s="89"/>
      <c r="G54" s="83"/>
      <c r="H54" s="84"/>
      <c r="I54" s="85" t="str">
        <f>IF(AND(Table3[[#This Row],[Current Likelihood]]&lt;&gt;"",Table3[[#This Row],[Current Consequence]]&lt;&gt;""),INDEX('Measures-Matrix'!$D$8:$H$18,MATCH(Table3[[#This Row],[Current Likelihood]],'Measures-Matrix'!$C$8:$C$18,0),MATCH(Table3[[#This Row],[Current Consequence]],'Measures-Matrix'!$D$7:$H$7,0)),"")</f>
        <v/>
      </c>
      <c r="J54" s="88" t="str">
        <f>IF(AND(Table3[[#This Row],[Risk Category]]="",Table3[[#This Row],[Current Risk Rating]]=""),"",IF(VLOOKUP(Table3[[#This Row],[Current Risk Rating]],Values!$E$15:$F$18,2,FALSE)&gt;VLOOKUP(Table3[[#This Row],[Risk Category]],Values!$B$6:$C$19,2,FALSE),"Outside","Inside"))</f>
        <v/>
      </c>
      <c r="K54" s="86"/>
      <c r="L54" s="53"/>
      <c r="M54" s="87" t="str">
        <f>IF(
  TRIM(Table3[[#This Row],[Risk Action]])=TRIM(Values!$H$22),
  _xlfn.XLOOKUP(Table3[[#This Row],[Current Risk Rating]], 'Measures-Matrix'!$B:$B, 'Measures-Matrix'!$G:$G, ""),
  ""
)</f>
        <v/>
      </c>
    </row>
    <row r="55" spans="1:13" s="15" customFormat="1" ht="14.25">
      <c r="A55" s="80" t="s">
        <v>111</v>
      </c>
      <c r="B55" s="58"/>
      <c r="C55" s="58"/>
      <c r="D55" s="89"/>
      <c r="E55" s="89"/>
      <c r="F55" s="89"/>
      <c r="G55" s="83"/>
      <c r="H55" s="84"/>
      <c r="I55" s="85" t="str">
        <f>IF(AND(Table3[[#This Row],[Current Likelihood]]&lt;&gt;"",Table3[[#This Row],[Current Consequence]]&lt;&gt;""),INDEX('Measures-Matrix'!$D$8:$H$18,MATCH(Table3[[#This Row],[Current Likelihood]],'Measures-Matrix'!$C$8:$C$18,0),MATCH(Table3[[#This Row],[Current Consequence]],'Measures-Matrix'!$D$7:$H$7,0)),"")</f>
        <v/>
      </c>
      <c r="J55" s="90" t="str">
        <f>IF(AND(Table3[[#This Row],[Risk Category]]="",Table3[[#This Row],[Current Risk Rating]]=""),"",IF(VLOOKUP(Table3[[#This Row],[Current Risk Rating]],Values!$E$15:$F$18,2,FALSE)&gt;VLOOKUP(Table3[[#This Row],[Risk Category]],Values!$B$6:$C$19,2,FALSE),"Outside","Inside"))</f>
        <v/>
      </c>
      <c r="K55" s="86"/>
      <c r="L55" s="53"/>
      <c r="M55" s="87" t="str">
        <f>IF(
  TRIM(Table3[[#This Row],[Risk Action]])=TRIM(Values!$H$22),
  _xlfn.XLOOKUP(Table3[[#This Row],[Current Risk Rating]], 'Measures-Matrix'!$B:$B, 'Measures-Matrix'!$G:$G, ""),
  ""
)</f>
        <v/>
      </c>
    </row>
    <row r="56" spans="1:13" s="15" customFormat="1" ht="14.25">
      <c r="A56" s="80" t="s">
        <v>112</v>
      </c>
      <c r="B56" s="58"/>
      <c r="C56" s="58"/>
      <c r="D56" s="89"/>
      <c r="E56" s="89"/>
      <c r="F56" s="89"/>
      <c r="G56" s="83"/>
      <c r="H56" s="84"/>
      <c r="I56" s="85" t="str">
        <f>IF(AND(Table3[[#This Row],[Current Likelihood]]&lt;&gt;"",Table3[[#This Row],[Current Consequence]]&lt;&gt;""),INDEX('Measures-Matrix'!$D$8:$H$18,MATCH(Table3[[#This Row],[Current Likelihood]],'Measures-Matrix'!$C$8:$C$18,0),MATCH(Table3[[#This Row],[Current Consequence]],'Measures-Matrix'!$D$7:$H$7,0)),"")</f>
        <v/>
      </c>
      <c r="J56" s="90" t="str">
        <f>IF(AND(Table3[[#This Row],[Risk Category]]="",Table3[[#This Row],[Current Risk Rating]]=""),"",IF(VLOOKUP(Table3[[#This Row],[Current Risk Rating]],Values!$E$15:$F$18,2,FALSE)&gt;VLOOKUP(Table3[[#This Row],[Risk Category]],Values!$B$6:$C$19,2,FALSE),"Outside","Inside"))</f>
        <v/>
      </c>
      <c r="K56" s="86"/>
      <c r="L56" s="53"/>
      <c r="M56" s="87" t="str">
        <f>IF(
  TRIM(Table3[[#This Row],[Risk Action]])=TRIM(Values!$H$22),
  _xlfn.XLOOKUP(Table3[[#This Row],[Current Risk Rating]], 'Measures-Matrix'!$B:$B, 'Measures-Matrix'!$G:$G, ""),
  ""
)</f>
        <v/>
      </c>
    </row>
    <row r="57" spans="1:13" s="15" customFormat="1" ht="14.25">
      <c r="A57" s="80" t="s">
        <v>113</v>
      </c>
      <c r="B57" s="58"/>
      <c r="C57" s="58"/>
      <c r="D57" s="89"/>
      <c r="E57" s="89"/>
      <c r="F57" s="89"/>
      <c r="G57" s="83"/>
      <c r="H57" s="84"/>
      <c r="I57" s="85" t="str">
        <f>IF(AND(Table3[[#This Row],[Current Likelihood]]&lt;&gt;"",Table3[[#This Row],[Current Consequence]]&lt;&gt;""),INDEX('Measures-Matrix'!$D$8:$H$18,MATCH(Table3[[#This Row],[Current Likelihood]],'Measures-Matrix'!$C$8:$C$18,0),MATCH(Table3[[#This Row],[Current Consequence]],'Measures-Matrix'!$D$7:$H$7,0)),"")</f>
        <v/>
      </c>
      <c r="J57" s="90" t="str">
        <f>IF(AND(Table3[[#This Row],[Risk Category]]="",Table3[[#This Row],[Current Risk Rating]]=""),"",IF(VLOOKUP(Table3[[#This Row],[Current Risk Rating]],Values!$E$15:$F$18,2,FALSE)&gt;VLOOKUP(Table3[[#This Row],[Risk Category]],Values!$B$6:$C$19,2,FALSE),"Outside","Inside"))</f>
        <v/>
      </c>
      <c r="K57" s="86"/>
      <c r="L57" s="53"/>
      <c r="M57" s="87" t="str">
        <f>IF(
  TRIM(Table3[[#This Row],[Risk Action]])=TRIM(Values!$H$22),
  _xlfn.XLOOKUP(Table3[[#This Row],[Current Risk Rating]], 'Measures-Matrix'!$B:$B, 'Measures-Matrix'!$G:$G, ""),
  ""
)</f>
        <v/>
      </c>
    </row>
    <row r="58" spans="1:13" s="15" customFormat="1" ht="14.25">
      <c r="A58" s="80" t="s">
        <v>114</v>
      </c>
      <c r="B58" s="58"/>
      <c r="C58" s="58"/>
      <c r="D58" s="89"/>
      <c r="E58" s="89"/>
      <c r="F58" s="89"/>
      <c r="G58" s="83"/>
      <c r="H58" s="84"/>
      <c r="I58" s="85" t="str">
        <f>IF(AND(Table3[[#This Row],[Current Likelihood]]&lt;&gt;"",Table3[[#This Row],[Current Consequence]]&lt;&gt;""),INDEX('Measures-Matrix'!$D$8:$H$18,MATCH(Table3[[#This Row],[Current Likelihood]],'Measures-Matrix'!$C$8:$C$18,0),MATCH(Table3[[#This Row],[Current Consequence]],'Measures-Matrix'!$D$7:$H$7,0)),"")</f>
        <v/>
      </c>
      <c r="J58" s="90" t="str">
        <f>IF(AND(Table3[[#This Row],[Risk Category]]="",Table3[[#This Row],[Current Risk Rating]]=""),"",IF(VLOOKUP(Table3[[#This Row],[Current Risk Rating]],Values!$E$15:$F$18,2,FALSE)&gt;VLOOKUP(Table3[[#This Row],[Risk Category]],Values!$B$6:$C$19,2,FALSE),"Outside","Inside"))</f>
        <v/>
      </c>
      <c r="K58" s="86"/>
      <c r="L58" s="53"/>
      <c r="M58" s="87" t="str">
        <f>IF(
  TRIM(Table3[[#This Row],[Risk Action]])=TRIM(Values!$H$22),
  _xlfn.XLOOKUP(Table3[[#This Row],[Current Risk Rating]], 'Measures-Matrix'!$B:$B, 'Measures-Matrix'!$G:$G, ""),
  ""
)</f>
        <v/>
      </c>
    </row>
    <row r="59" spans="1:13" s="15" customFormat="1" ht="14.25">
      <c r="A59" s="80" t="s">
        <v>115</v>
      </c>
      <c r="B59" s="58"/>
      <c r="C59" s="58"/>
      <c r="D59" s="89"/>
      <c r="E59" s="89"/>
      <c r="F59" s="89"/>
      <c r="G59" s="83"/>
      <c r="H59" s="84"/>
      <c r="I59" s="85" t="str">
        <f>IF(AND(Table3[[#This Row],[Current Likelihood]]&lt;&gt;"",Table3[[#This Row],[Current Consequence]]&lt;&gt;""),INDEX('Measures-Matrix'!$D$8:$H$18,MATCH(Table3[[#This Row],[Current Likelihood]],'Measures-Matrix'!$C$8:$C$18,0),MATCH(Table3[[#This Row],[Current Consequence]],'Measures-Matrix'!$D$7:$H$7,0)),"")</f>
        <v/>
      </c>
      <c r="J59" s="90" t="str">
        <f>IF(AND(Table3[[#This Row],[Risk Category]]="",Table3[[#This Row],[Current Risk Rating]]=""),"",IF(VLOOKUP(Table3[[#This Row],[Current Risk Rating]],Values!$E$15:$F$18,2,FALSE)&gt;VLOOKUP(Table3[[#This Row],[Risk Category]],Values!$B$6:$C$19,2,FALSE),"Outside","Inside"))</f>
        <v/>
      </c>
      <c r="K59" s="86"/>
      <c r="L59" s="53"/>
      <c r="M59" s="87" t="str">
        <f>IF(
  TRIM(Table3[[#This Row],[Risk Action]])=TRIM(Values!$H$22),
  _xlfn.XLOOKUP(Table3[[#This Row],[Current Risk Rating]], 'Measures-Matrix'!$B:$B, 'Measures-Matrix'!$G:$G, ""),
  ""
)</f>
        <v/>
      </c>
    </row>
    <row r="60" spans="1:13" s="15" customFormat="1" ht="14.25">
      <c r="A60" s="80" t="s">
        <v>116</v>
      </c>
      <c r="B60" s="58"/>
      <c r="C60" s="58"/>
      <c r="D60" s="89"/>
      <c r="E60" s="89"/>
      <c r="F60" s="89"/>
      <c r="G60" s="83"/>
      <c r="H60" s="84"/>
      <c r="I60" s="85" t="str">
        <f>IF(AND(Table3[[#This Row],[Current Likelihood]]&lt;&gt;"",Table3[[#This Row],[Current Consequence]]&lt;&gt;""),INDEX('Measures-Matrix'!$D$8:$H$18,MATCH(Table3[[#This Row],[Current Likelihood]],'Measures-Matrix'!$C$8:$C$18,0),MATCH(Table3[[#This Row],[Current Consequence]],'Measures-Matrix'!$D$7:$H$7,0)),"")</f>
        <v/>
      </c>
      <c r="J60" s="90" t="str">
        <f>IF(AND(Table3[[#This Row],[Risk Category]]="",Table3[[#This Row],[Current Risk Rating]]=""),"",IF(VLOOKUP(Table3[[#This Row],[Current Risk Rating]],Values!$E$15:$F$18,2,FALSE)&gt;VLOOKUP(Table3[[#This Row],[Risk Category]],Values!$B$6:$C$19,2,FALSE),"Outside","Inside"))</f>
        <v/>
      </c>
      <c r="K60" s="86"/>
      <c r="L60" s="53"/>
      <c r="M60" s="87" t="str">
        <f>IF(
  TRIM(Table3[[#This Row],[Risk Action]])=TRIM(Values!$H$22),
  _xlfn.XLOOKUP(Table3[[#This Row],[Current Risk Rating]], 'Measures-Matrix'!$B:$B, 'Measures-Matrix'!$G:$G, ""),
  ""
)</f>
        <v/>
      </c>
    </row>
    <row r="61" spans="1:13" s="15" customFormat="1" ht="14.25">
      <c r="A61" s="80" t="s">
        <v>117</v>
      </c>
      <c r="B61" s="58"/>
      <c r="C61" s="58"/>
      <c r="D61" s="89"/>
      <c r="E61" s="89"/>
      <c r="F61" s="89"/>
      <c r="G61" s="83"/>
      <c r="H61" s="84"/>
      <c r="I61" s="85" t="str">
        <f>IF(AND(Table3[[#This Row],[Current Likelihood]]&lt;&gt;"",Table3[[#This Row],[Current Consequence]]&lt;&gt;""),INDEX('Measures-Matrix'!$D$8:$H$18,MATCH(Table3[[#This Row],[Current Likelihood]],'Measures-Matrix'!$C$8:$C$18,0),MATCH(Table3[[#This Row],[Current Consequence]],'Measures-Matrix'!$D$7:$H$7,0)),"")</f>
        <v/>
      </c>
      <c r="J61" s="90" t="str">
        <f>IF(AND(Table3[[#This Row],[Risk Category]]="",Table3[[#This Row],[Current Risk Rating]]=""),"",IF(VLOOKUP(Table3[[#This Row],[Current Risk Rating]],Values!$E$15:$F$18,2,FALSE)&gt;VLOOKUP(Table3[[#This Row],[Risk Category]],Values!$B$6:$C$19,2,FALSE),"Outside","Inside"))</f>
        <v/>
      </c>
      <c r="K61" s="86"/>
      <c r="L61" s="53"/>
      <c r="M61" s="87" t="str">
        <f>IF(
  TRIM(Table3[[#This Row],[Risk Action]])=TRIM(Values!$H$22),
  _xlfn.XLOOKUP(Table3[[#This Row],[Current Risk Rating]], 'Measures-Matrix'!$B:$B, 'Measures-Matrix'!$G:$G, ""),
  ""
)</f>
        <v/>
      </c>
    </row>
    <row r="62" spans="1:13" s="15" customFormat="1" ht="14.25">
      <c r="A62" s="80" t="s">
        <v>118</v>
      </c>
      <c r="B62" s="58"/>
      <c r="C62" s="58"/>
      <c r="D62" s="89"/>
      <c r="E62" s="89"/>
      <c r="F62" s="89"/>
      <c r="G62" s="83"/>
      <c r="H62" s="84"/>
      <c r="I62" s="85" t="str">
        <f>IF(AND(Table3[[#This Row],[Current Likelihood]]&lt;&gt;"",Table3[[#This Row],[Current Consequence]]&lt;&gt;""),INDEX('Measures-Matrix'!$D$8:$H$18,MATCH(Table3[[#This Row],[Current Likelihood]],'Measures-Matrix'!$C$8:$C$18,0),MATCH(Table3[[#This Row],[Current Consequence]],'Measures-Matrix'!$D$7:$H$7,0)),"")</f>
        <v/>
      </c>
      <c r="J62" s="90" t="str">
        <f>IF(AND(Table3[[#This Row],[Risk Category]]="",Table3[[#This Row],[Current Risk Rating]]=""),"",IF(VLOOKUP(Table3[[#This Row],[Current Risk Rating]],Values!$E$15:$F$18,2,FALSE)&gt;VLOOKUP(Table3[[#This Row],[Risk Category]],Values!$B$6:$C$19,2,FALSE),"Outside","Inside"))</f>
        <v/>
      </c>
      <c r="K62" s="86"/>
      <c r="L62" s="53"/>
      <c r="M62" s="87" t="str">
        <f>IF(
  TRIM(Table3[[#This Row],[Risk Action]])=TRIM(Values!$H$22),
  _xlfn.XLOOKUP(Table3[[#This Row],[Current Risk Rating]], 'Measures-Matrix'!$B:$B, 'Measures-Matrix'!$G:$G, ""),
  ""
)</f>
        <v/>
      </c>
    </row>
    <row r="63" spans="1:13" s="15" customFormat="1" ht="14.25">
      <c r="A63" s="80" t="s">
        <v>119</v>
      </c>
      <c r="B63" s="58"/>
      <c r="C63" s="58"/>
      <c r="D63" s="89"/>
      <c r="E63" s="89"/>
      <c r="F63" s="89"/>
      <c r="G63" s="83"/>
      <c r="H63" s="84"/>
      <c r="I63" s="85" t="str">
        <f>IF(AND(Table3[[#This Row],[Current Likelihood]]&lt;&gt;"",Table3[[#This Row],[Current Consequence]]&lt;&gt;""),INDEX('Measures-Matrix'!$D$8:$H$18,MATCH(Table3[[#This Row],[Current Likelihood]],'Measures-Matrix'!$C$8:$C$18,0),MATCH(Table3[[#This Row],[Current Consequence]],'Measures-Matrix'!$D$7:$H$7,0)),"")</f>
        <v/>
      </c>
      <c r="J63" s="90" t="str">
        <f>IF(AND(Table3[[#This Row],[Risk Category]]="",Table3[[#This Row],[Current Risk Rating]]=""),"",IF(VLOOKUP(Table3[[#This Row],[Current Risk Rating]],Values!$E$15:$F$18,2,FALSE)&gt;VLOOKUP(Table3[[#This Row],[Risk Category]],Values!$B$6:$C$19,2,FALSE),"Outside","Inside"))</f>
        <v/>
      </c>
      <c r="K63" s="86"/>
      <c r="L63" s="53"/>
      <c r="M63" s="87" t="str">
        <f>IF(
  TRIM(Table3[[#This Row],[Risk Action]])=TRIM(Values!$H$22),
  _xlfn.XLOOKUP(Table3[[#This Row],[Current Risk Rating]], 'Measures-Matrix'!$B:$B, 'Measures-Matrix'!$G:$G, ""),
  ""
)</f>
        <v/>
      </c>
    </row>
    <row r="64" spans="1:13" s="15" customFormat="1" ht="14.25">
      <c r="A64" s="80" t="s">
        <v>120</v>
      </c>
      <c r="B64" s="58"/>
      <c r="C64" s="58"/>
      <c r="D64" s="89"/>
      <c r="E64" s="89"/>
      <c r="F64" s="89"/>
      <c r="G64" s="83"/>
      <c r="H64" s="84"/>
      <c r="I64" s="85" t="str">
        <f>IF(AND(Table3[[#This Row],[Current Likelihood]]&lt;&gt;"",Table3[[#This Row],[Current Consequence]]&lt;&gt;""),INDEX('Measures-Matrix'!$D$8:$H$18,MATCH(Table3[[#This Row],[Current Likelihood]],'Measures-Matrix'!$C$8:$C$18,0),MATCH(Table3[[#This Row],[Current Consequence]],'Measures-Matrix'!$D$7:$H$7,0)),"")</f>
        <v/>
      </c>
      <c r="J64" s="90" t="str">
        <f>IF(AND(Table3[[#This Row],[Risk Category]]="",Table3[[#This Row],[Current Risk Rating]]=""),"",IF(VLOOKUP(Table3[[#This Row],[Current Risk Rating]],Values!$E$15:$F$18,2,FALSE)&gt;VLOOKUP(Table3[[#This Row],[Risk Category]],Values!$B$6:$C$19,2,FALSE),"Outside","Inside"))</f>
        <v/>
      </c>
      <c r="K64" s="86"/>
      <c r="L64" s="53"/>
      <c r="M64" s="87" t="str">
        <f>IF(
  TRIM(Table3[[#This Row],[Risk Action]])=TRIM(Values!$H$22),
  _xlfn.XLOOKUP(Table3[[#This Row],[Current Risk Rating]], 'Measures-Matrix'!$B:$B, 'Measures-Matrix'!$G:$G, ""),
  ""
)</f>
        <v/>
      </c>
    </row>
    <row r="65" spans="1:13" s="15" customFormat="1" ht="14.25">
      <c r="A65" s="80" t="s">
        <v>121</v>
      </c>
      <c r="B65" s="58"/>
      <c r="C65" s="58"/>
      <c r="D65" s="89"/>
      <c r="E65" s="89"/>
      <c r="F65" s="89"/>
      <c r="G65" s="83"/>
      <c r="H65" s="84"/>
      <c r="I65" s="85" t="str">
        <f>IF(AND(Table3[[#This Row],[Current Likelihood]]&lt;&gt;"",Table3[[#This Row],[Current Consequence]]&lt;&gt;""),INDEX('Measures-Matrix'!$D$8:$H$18,MATCH(Table3[[#This Row],[Current Likelihood]],'Measures-Matrix'!$C$8:$C$18,0),MATCH(Table3[[#This Row],[Current Consequence]],'Measures-Matrix'!$D$7:$H$7,0)),"")</f>
        <v/>
      </c>
      <c r="J65" s="90" t="str">
        <f>IF(AND(Table3[[#This Row],[Risk Category]]="",Table3[[#This Row],[Current Risk Rating]]=""),"",IF(VLOOKUP(Table3[[#This Row],[Current Risk Rating]],Values!$E$15:$F$18,2,FALSE)&gt;VLOOKUP(Table3[[#This Row],[Risk Category]],Values!$B$6:$C$19,2,FALSE),"Outside","Inside"))</f>
        <v/>
      </c>
      <c r="K65" s="86"/>
      <c r="L65" s="53"/>
      <c r="M65" s="87" t="str">
        <f>IF(
  TRIM(Table3[[#This Row],[Risk Action]])=TRIM(Values!$H$22),
  _xlfn.XLOOKUP(Table3[[#This Row],[Current Risk Rating]], 'Measures-Matrix'!$B:$B, 'Measures-Matrix'!$G:$G, ""),
  ""
)</f>
        <v/>
      </c>
    </row>
    <row r="66" spans="1:13" s="15" customFormat="1" ht="14.25">
      <c r="A66" s="80" t="s">
        <v>122</v>
      </c>
      <c r="B66" s="58"/>
      <c r="C66" s="58"/>
      <c r="D66" s="89"/>
      <c r="E66" s="89"/>
      <c r="F66" s="89"/>
      <c r="G66" s="83"/>
      <c r="H66" s="84"/>
      <c r="I66" s="85" t="str">
        <f>IF(AND(Table3[[#This Row],[Current Likelihood]]&lt;&gt;"",Table3[[#This Row],[Current Consequence]]&lt;&gt;""),INDEX('Measures-Matrix'!$D$8:$H$18,MATCH(Table3[[#This Row],[Current Likelihood]],'Measures-Matrix'!$C$8:$C$18,0),MATCH(Table3[[#This Row],[Current Consequence]],'Measures-Matrix'!$D$7:$H$7,0)),"")</f>
        <v/>
      </c>
      <c r="J66" s="90" t="str">
        <f>IF(AND(Table3[[#This Row],[Risk Category]]="",Table3[[#This Row],[Current Risk Rating]]=""),"",IF(VLOOKUP(Table3[[#This Row],[Current Risk Rating]],Values!$E$15:$F$18,2,FALSE)&gt;VLOOKUP(Table3[[#This Row],[Risk Category]],Values!$B$6:$C$19,2,FALSE),"Outside","Inside"))</f>
        <v/>
      </c>
      <c r="K66" s="86"/>
      <c r="L66" s="53"/>
      <c r="M66" s="87" t="str">
        <f>IF(
  TRIM(Table3[[#This Row],[Risk Action]])=TRIM(Values!$H$22),
  _xlfn.XLOOKUP(Table3[[#This Row],[Current Risk Rating]], 'Measures-Matrix'!$B:$B, 'Measures-Matrix'!$G:$G, ""),
  ""
)</f>
        <v/>
      </c>
    </row>
    <row r="67" spans="1:13" s="15" customFormat="1" ht="14.25">
      <c r="A67" s="80" t="s">
        <v>123</v>
      </c>
      <c r="B67" s="58"/>
      <c r="C67" s="58"/>
      <c r="D67" s="89"/>
      <c r="E67" s="89"/>
      <c r="F67" s="89"/>
      <c r="G67" s="83"/>
      <c r="H67" s="84"/>
      <c r="I67" s="85" t="str">
        <f>IF(AND(Table3[[#This Row],[Current Likelihood]]&lt;&gt;"",Table3[[#This Row],[Current Consequence]]&lt;&gt;""),INDEX('Measures-Matrix'!$D$8:$H$18,MATCH(Table3[[#This Row],[Current Likelihood]],'Measures-Matrix'!$C$8:$C$18,0),MATCH(Table3[[#This Row],[Current Consequence]],'Measures-Matrix'!$D$7:$H$7,0)),"")</f>
        <v/>
      </c>
      <c r="J67" s="90" t="str">
        <f>IF(AND(Table3[[#This Row],[Risk Category]]="",Table3[[#This Row],[Current Risk Rating]]=""),"",IF(VLOOKUP(Table3[[#This Row],[Current Risk Rating]],Values!$E$15:$F$18,2,FALSE)&gt;VLOOKUP(Table3[[#This Row],[Risk Category]],Values!$B$6:$C$19,2,FALSE),"Outside","Inside"))</f>
        <v/>
      </c>
      <c r="K67" s="86"/>
      <c r="L67" s="53"/>
      <c r="M67" s="87" t="str">
        <f>IF(
  TRIM(Table3[[#This Row],[Risk Action]])=TRIM(Values!$H$22),
  _xlfn.XLOOKUP(Table3[[#This Row],[Current Risk Rating]], 'Measures-Matrix'!$B:$B, 'Measures-Matrix'!$G:$G, ""),
  ""
)</f>
        <v/>
      </c>
    </row>
    <row r="68" spans="1:13" s="15" customFormat="1" ht="14.25">
      <c r="A68" s="80" t="s">
        <v>124</v>
      </c>
      <c r="B68" s="58"/>
      <c r="C68" s="58"/>
      <c r="D68" s="89"/>
      <c r="E68" s="89"/>
      <c r="F68" s="89"/>
      <c r="G68" s="83"/>
      <c r="H68" s="84"/>
      <c r="I68" s="85" t="str">
        <f>IF(AND(Table3[[#This Row],[Current Likelihood]]&lt;&gt;"",Table3[[#This Row],[Current Consequence]]&lt;&gt;""),INDEX('Measures-Matrix'!$D$8:$H$18,MATCH(Table3[[#This Row],[Current Likelihood]],'Measures-Matrix'!$C$8:$C$18,0),MATCH(Table3[[#This Row],[Current Consequence]],'Measures-Matrix'!$D$7:$H$7,0)),"")</f>
        <v/>
      </c>
      <c r="J68" s="90" t="str">
        <f>IF(AND(Table3[[#This Row],[Risk Category]]="",Table3[[#This Row],[Current Risk Rating]]=""),"",IF(VLOOKUP(Table3[[#This Row],[Current Risk Rating]],Values!$E$15:$F$18,2,FALSE)&gt;VLOOKUP(Table3[[#This Row],[Risk Category]],Values!$B$6:$C$19,2,FALSE),"Outside","Inside"))</f>
        <v/>
      </c>
      <c r="K68" s="86"/>
      <c r="L68" s="53"/>
      <c r="M68" s="87" t="str">
        <f>IF(
  TRIM(Table3[[#This Row],[Risk Action]])=TRIM(Values!$H$22),
  _xlfn.XLOOKUP(Table3[[#This Row],[Current Risk Rating]], 'Measures-Matrix'!$B:$B, 'Measures-Matrix'!$G:$G, ""),
  ""
)</f>
        <v/>
      </c>
    </row>
    <row r="69" spans="1:13" s="15" customFormat="1" ht="14.25">
      <c r="A69" s="80" t="s">
        <v>125</v>
      </c>
      <c r="B69" s="58"/>
      <c r="C69" s="58"/>
      <c r="D69" s="89"/>
      <c r="E69" s="89"/>
      <c r="F69" s="89"/>
      <c r="G69" s="83"/>
      <c r="H69" s="84"/>
      <c r="I69" s="85" t="str">
        <f>IF(AND(Table3[[#This Row],[Current Likelihood]]&lt;&gt;"",Table3[[#This Row],[Current Consequence]]&lt;&gt;""),INDEX('Measures-Matrix'!$D$8:$H$18,MATCH(Table3[[#This Row],[Current Likelihood]],'Measures-Matrix'!$C$8:$C$18,0),MATCH(Table3[[#This Row],[Current Consequence]],'Measures-Matrix'!$D$7:$H$7,0)),"")</f>
        <v/>
      </c>
      <c r="J69" s="90" t="str">
        <f>IF(AND(Table3[[#This Row],[Risk Category]]="",Table3[[#This Row],[Current Risk Rating]]=""),"",IF(VLOOKUP(Table3[[#This Row],[Current Risk Rating]],Values!$E$15:$F$18,2,FALSE)&gt;VLOOKUP(Table3[[#This Row],[Risk Category]],Values!$B$6:$C$19,2,FALSE),"Outside","Inside"))</f>
        <v/>
      </c>
      <c r="K69" s="86"/>
      <c r="L69" s="53"/>
      <c r="M69" s="87" t="str">
        <f>IF(
  TRIM(Table3[[#This Row],[Risk Action]])=TRIM(Values!$H$22),
  _xlfn.XLOOKUP(Table3[[#This Row],[Current Risk Rating]], 'Measures-Matrix'!$B:$B, 'Measures-Matrix'!$G:$G, ""),
  ""
)</f>
        <v/>
      </c>
    </row>
    <row r="70" spans="1:13" s="15" customFormat="1" ht="14.25">
      <c r="A70" s="80" t="s">
        <v>126</v>
      </c>
      <c r="B70" s="58"/>
      <c r="C70" s="58"/>
      <c r="D70" s="89"/>
      <c r="E70" s="89"/>
      <c r="F70" s="89"/>
      <c r="G70" s="83"/>
      <c r="H70" s="84"/>
      <c r="I70" s="85" t="str">
        <f>IF(AND(Table3[[#This Row],[Current Likelihood]]&lt;&gt;"",Table3[[#This Row],[Current Consequence]]&lt;&gt;""),INDEX('Measures-Matrix'!$D$8:$H$18,MATCH(Table3[[#This Row],[Current Likelihood]],'Measures-Matrix'!$C$8:$C$18,0),MATCH(Table3[[#This Row],[Current Consequence]],'Measures-Matrix'!$D$7:$H$7,0)),"")</f>
        <v/>
      </c>
      <c r="J70" s="90" t="str">
        <f>IF(AND(Table3[[#This Row],[Risk Category]]="",Table3[[#This Row],[Current Risk Rating]]=""),"",IF(VLOOKUP(Table3[[#This Row],[Current Risk Rating]],Values!$E$15:$F$18,2,FALSE)&gt;VLOOKUP(Table3[[#This Row],[Risk Category]],Values!$B$6:$C$19,2,FALSE),"Outside","Inside"))</f>
        <v/>
      </c>
      <c r="K70" s="86"/>
      <c r="L70" s="53"/>
      <c r="M70" s="87" t="str">
        <f>IF(
  TRIM(Table3[[#This Row],[Risk Action]])=TRIM(Values!$H$22),
  _xlfn.XLOOKUP(Table3[[#This Row],[Current Risk Rating]], 'Measures-Matrix'!$B:$B, 'Measures-Matrix'!$G:$G, ""),
  ""
)</f>
        <v/>
      </c>
    </row>
    <row r="71" spans="1:13" s="15" customFormat="1" ht="14.25">
      <c r="A71" s="80" t="s">
        <v>127</v>
      </c>
      <c r="B71" s="58"/>
      <c r="C71" s="58"/>
      <c r="D71" s="89"/>
      <c r="E71" s="89"/>
      <c r="F71" s="89"/>
      <c r="G71" s="83"/>
      <c r="H71" s="84"/>
      <c r="I71" s="85" t="str">
        <f>IF(AND(Table3[[#This Row],[Current Likelihood]]&lt;&gt;"",Table3[[#This Row],[Current Consequence]]&lt;&gt;""),INDEX('Measures-Matrix'!$D$8:$H$18,MATCH(Table3[[#This Row],[Current Likelihood]],'Measures-Matrix'!$C$8:$C$18,0),MATCH(Table3[[#This Row],[Current Consequence]],'Measures-Matrix'!$D$7:$H$7,0)),"")</f>
        <v/>
      </c>
      <c r="J71" s="90" t="str">
        <f>IF(AND(Table3[[#This Row],[Risk Category]]="",Table3[[#This Row],[Current Risk Rating]]=""),"",IF(VLOOKUP(Table3[[#This Row],[Current Risk Rating]],Values!$E$15:$F$18,2,FALSE)&gt;VLOOKUP(Table3[[#This Row],[Risk Category]],Values!$B$6:$C$19,2,FALSE),"Outside","Inside"))</f>
        <v/>
      </c>
      <c r="K71" s="86"/>
      <c r="L71" s="53"/>
      <c r="M71" s="87" t="str">
        <f>IF(
  TRIM(Table3[[#This Row],[Risk Action]])=TRIM(Values!$H$22),
  _xlfn.XLOOKUP(Table3[[#This Row],[Current Risk Rating]], 'Measures-Matrix'!$B:$B, 'Measures-Matrix'!$G:$G, ""),
  ""
)</f>
        <v/>
      </c>
    </row>
    <row r="72" spans="1:13" s="15" customFormat="1" ht="14.25">
      <c r="A72" s="80" t="s">
        <v>128</v>
      </c>
      <c r="B72" s="58"/>
      <c r="C72" s="58"/>
      <c r="D72" s="89"/>
      <c r="E72" s="89"/>
      <c r="F72" s="89"/>
      <c r="G72" s="83"/>
      <c r="H72" s="84"/>
      <c r="I72" s="85" t="str">
        <f>IF(AND(Table3[[#This Row],[Current Likelihood]]&lt;&gt;"",Table3[[#This Row],[Current Consequence]]&lt;&gt;""),INDEX('Measures-Matrix'!$D$8:$H$18,MATCH(Table3[[#This Row],[Current Likelihood]],'Measures-Matrix'!$C$8:$C$18,0),MATCH(Table3[[#This Row],[Current Consequence]],'Measures-Matrix'!$D$7:$H$7,0)),"")</f>
        <v/>
      </c>
      <c r="J72" s="90" t="str">
        <f>IF(AND(Table3[[#This Row],[Risk Category]]="",Table3[[#This Row],[Current Risk Rating]]=""),"",IF(VLOOKUP(Table3[[#This Row],[Current Risk Rating]],Values!$E$15:$F$18,2,FALSE)&gt;VLOOKUP(Table3[[#This Row],[Risk Category]],Values!$B$6:$C$19,2,FALSE),"Outside","Inside"))</f>
        <v/>
      </c>
      <c r="K72" s="86"/>
      <c r="L72" s="53"/>
      <c r="M72" s="87" t="str">
        <f>IF(
  TRIM(Table3[[#This Row],[Risk Action]])=TRIM(Values!$H$22),
  _xlfn.XLOOKUP(Table3[[#This Row],[Current Risk Rating]], 'Measures-Matrix'!$B:$B, 'Measures-Matrix'!$G:$G, ""),
  ""
)</f>
        <v/>
      </c>
    </row>
    <row r="73" spans="1:13" s="15" customFormat="1" ht="14.25">
      <c r="A73" s="80" t="s">
        <v>129</v>
      </c>
      <c r="B73" s="58"/>
      <c r="C73" s="58"/>
      <c r="D73" s="89"/>
      <c r="E73" s="89"/>
      <c r="F73" s="89"/>
      <c r="G73" s="83"/>
      <c r="H73" s="84"/>
      <c r="I73" s="85" t="str">
        <f>IF(AND(Table3[[#This Row],[Current Likelihood]]&lt;&gt;"",Table3[[#This Row],[Current Consequence]]&lt;&gt;""),INDEX('Measures-Matrix'!$D$8:$H$18,MATCH(Table3[[#This Row],[Current Likelihood]],'Measures-Matrix'!$C$8:$C$18,0),MATCH(Table3[[#This Row],[Current Consequence]],'Measures-Matrix'!$D$7:$H$7,0)),"")</f>
        <v/>
      </c>
      <c r="J73" s="90" t="str">
        <f>IF(AND(Table3[[#This Row],[Risk Category]]="",Table3[[#This Row],[Current Risk Rating]]=""),"",IF(VLOOKUP(Table3[[#This Row],[Current Risk Rating]],Values!$E$15:$F$18,2,FALSE)&gt;VLOOKUP(Table3[[#This Row],[Risk Category]],Values!$B$6:$C$19,2,FALSE),"Outside","Inside"))</f>
        <v/>
      </c>
      <c r="K73" s="86"/>
      <c r="L73" s="53"/>
      <c r="M73" s="87" t="str">
        <f>IF(
  TRIM(Table3[[#This Row],[Risk Action]])=TRIM(Values!$H$22),
  _xlfn.XLOOKUP(Table3[[#This Row],[Current Risk Rating]], 'Measures-Matrix'!$B:$B, 'Measures-Matrix'!$G:$G, ""),
  ""
)</f>
        <v/>
      </c>
    </row>
    <row r="74" spans="1:13" s="15" customFormat="1" ht="14.25">
      <c r="A74" s="80" t="s">
        <v>130</v>
      </c>
      <c r="B74" s="58"/>
      <c r="C74" s="58"/>
      <c r="D74" s="89"/>
      <c r="E74" s="89"/>
      <c r="F74" s="89"/>
      <c r="G74" s="83"/>
      <c r="H74" s="84"/>
      <c r="I74" s="85" t="str">
        <f>IF(AND(Table3[[#This Row],[Current Likelihood]]&lt;&gt;"",Table3[[#This Row],[Current Consequence]]&lt;&gt;""),INDEX('Measures-Matrix'!$D$8:$H$18,MATCH(Table3[[#This Row],[Current Likelihood]],'Measures-Matrix'!$C$8:$C$18,0),MATCH(Table3[[#This Row],[Current Consequence]],'Measures-Matrix'!$D$7:$H$7,0)),"")</f>
        <v/>
      </c>
      <c r="J74" s="90" t="str">
        <f>IF(AND(Table3[[#This Row],[Risk Category]]="",Table3[[#This Row],[Current Risk Rating]]=""),"",IF(VLOOKUP(Table3[[#This Row],[Current Risk Rating]],Values!$E$15:$F$18,2,FALSE)&gt;VLOOKUP(Table3[[#This Row],[Risk Category]],Values!$B$6:$C$19,2,FALSE),"Outside","Inside"))</f>
        <v/>
      </c>
      <c r="K74" s="86"/>
      <c r="L74" s="53"/>
      <c r="M74" s="87" t="str">
        <f>IF(
  TRIM(Table3[[#This Row],[Risk Action]])=TRIM(Values!$H$22),
  _xlfn.XLOOKUP(Table3[[#This Row],[Current Risk Rating]], 'Measures-Matrix'!$B:$B, 'Measures-Matrix'!$G:$G, ""),
  ""
)</f>
        <v/>
      </c>
    </row>
    <row r="75" spans="1:13" s="15" customFormat="1" ht="14.25">
      <c r="A75" s="80" t="s">
        <v>131</v>
      </c>
      <c r="B75" s="58"/>
      <c r="C75" s="58"/>
      <c r="D75" s="89"/>
      <c r="E75" s="89"/>
      <c r="F75" s="89"/>
      <c r="G75" s="83"/>
      <c r="H75" s="84"/>
      <c r="I75" s="85" t="str">
        <f>IF(AND(Table3[[#This Row],[Current Likelihood]]&lt;&gt;"",Table3[[#This Row],[Current Consequence]]&lt;&gt;""),INDEX('Measures-Matrix'!$D$8:$H$18,MATCH(Table3[[#This Row],[Current Likelihood]],'Measures-Matrix'!$C$8:$C$18,0),MATCH(Table3[[#This Row],[Current Consequence]],'Measures-Matrix'!$D$7:$H$7,0)),"")</f>
        <v/>
      </c>
      <c r="J75" s="90" t="str">
        <f>IF(AND(Table3[[#This Row],[Risk Category]]="",Table3[[#This Row],[Current Risk Rating]]=""),"",IF(VLOOKUP(Table3[[#This Row],[Current Risk Rating]],Values!$E$15:$F$18,2,FALSE)&gt;VLOOKUP(Table3[[#This Row],[Risk Category]],Values!$B$6:$C$19,2,FALSE),"Outside","Inside"))</f>
        <v/>
      </c>
      <c r="K75" s="86"/>
      <c r="L75" s="53"/>
      <c r="M75" s="87" t="str">
        <f>IF(
  TRIM(Table3[[#This Row],[Risk Action]])=TRIM(Values!$H$22),
  _xlfn.XLOOKUP(Table3[[#This Row],[Current Risk Rating]], 'Measures-Matrix'!$B:$B, 'Measures-Matrix'!$G:$G, ""),
  ""
)</f>
        <v/>
      </c>
    </row>
    <row r="76" spans="1:13" s="15" customFormat="1" ht="14.25">
      <c r="A76" s="80" t="s">
        <v>132</v>
      </c>
      <c r="B76" s="58"/>
      <c r="C76" s="58"/>
      <c r="D76" s="89"/>
      <c r="E76" s="89"/>
      <c r="F76" s="89"/>
      <c r="G76" s="83"/>
      <c r="H76" s="84"/>
      <c r="I76" s="85" t="str">
        <f>IF(AND(Table3[[#This Row],[Current Likelihood]]&lt;&gt;"",Table3[[#This Row],[Current Consequence]]&lt;&gt;""),INDEX('Measures-Matrix'!$D$8:$H$18,MATCH(Table3[[#This Row],[Current Likelihood]],'Measures-Matrix'!$C$8:$C$18,0),MATCH(Table3[[#This Row],[Current Consequence]],'Measures-Matrix'!$D$7:$H$7,0)),"")</f>
        <v/>
      </c>
      <c r="J76" s="90" t="str">
        <f>IF(AND(Table3[[#This Row],[Risk Category]]="",Table3[[#This Row],[Current Risk Rating]]=""),"",IF(VLOOKUP(Table3[[#This Row],[Current Risk Rating]],Values!$E$15:$F$18,2,FALSE)&gt;VLOOKUP(Table3[[#This Row],[Risk Category]],Values!$B$6:$C$19,2,FALSE),"Outside","Inside"))</f>
        <v/>
      </c>
      <c r="K76" s="86"/>
      <c r="L76" s="53"/>
      <c r="M76" s="87" t="str">
        <f>IF(
  TRIM(Table3[[#This Row],[Risk Action]])=TRIM(Values!$H$22),
  _xlfn.XLOOKUP(Table3[[#This Row],[Current Risk Rating]], 'Measures-Matrix'!$B:$B, 'Measures-Matrix'!$G:$G, ""),
  ""
)</f>
        <v/>
      </c>
    </row>
    <row r="77" spans="1:13" s="15" customFormat="1" ht="14.25">
      <c r="A77" s="80" t="s">
        <v>133</v>
      </c>
      <c r="B77" s="58"/>
      <c r="C77" s="58"/>
      <c r="D77" s="89"/>
      <c r="E77" s="89"/>
      <c r="F77" s="89"/>
      <c r="G77" s="83"/>
      <c r="H77" s="84"/>
      <c r="I77" s="85" t="str">
        <f>IF(AND(Table3[[#This Row],[Current Likelihood]]&lt;&gt;"",Table3[[#This Row],[Current Consequence]]&lt;&gt;""),INDEX('Measures-Matrix'!$D$8:$H$18,MATCH(Table3[[#This Row],[Current Likelihood]],'Measures-Matrix'!$C$8:$C$18,0),MATCH(Table3[[#This Row],[Current Consequence]],'Measures-Matrix'!$D$7:$H$7,0)),"")</f>
        <v/>
      </c>
      <c r="J77" s="90" t="str">
        <f>IF(AND(Table3[[#This Row],[Risk Category]]="",Table3[[#This Row],[Current Risk Rating]]=""),"",IF(VLOOKUP(Table3[[#This Row],[Current Risk Rating]],Values!$E$15:$F$18,2,FALSE)&gt;VLOOKUP(Table3[[#This Row],[Risk Category]],Values!$B$6:$C$19,2,FALSE),"Outside","Inside"))</f>
        <v/>
      </c>
      <c r="K77" s="86"/>
      <c r="L77" s="53"/>
      <c r="M77" s="87" t="str">
        <f>IF(
  TRIM(Table3[[#This Row],[Risk Action]])=TRIM(Values!$H$22),
  _xlfn.XLOOKUP(Table3[[#This Row],[Current Risk Rating]], 'Measures-Matrix'!$B:$B, 'Measures-Matrix'!$G:$G, ""),
  ""
)</f>
        <v/>
      </c>
    </row>
    <row r="78" spans="1:13" s="15" customFormat="1" ht="14.25">
      <c r="A78" s="80" t="s">
        <v>134</v>
      </c>
      <c r="B78" s="58"/>
      <c r="C78" s="58"/>
      <c r="D78" s="89"/>
      <c r="E78" s="89"/>
      <c r="F78" s="89"/>
      <c r="G78" s="83"/>
      <c r="H78" s="84"/>
      <c r="I78" s="85" t="str">
        <f>IF(AND(Table3[[#This Row],[Current Likelihood]]&lt;&gt;"",Table3[[#This Row],[Current Consequence]]&lt;&gt;""),INDEX('Measures-Matrix'!$D$8:$H$18,MATCH(Table3[[#This Row],[Current Likelihood]],'Measures-Matrix'!$C$8:$C$18,0),MATCH(Table3[[#This Row],[Current Consequence]],'Measures-Matrix'!$D$7:$H$7,0)),"")</f>
        <v/>
      </c>
      <c r="J78" s="90" t="str">
        <f>IF(AND(Table3[[#This Row],[Risk Category]]="",Table3[[#This Row],[Current Risk Rating]]=""),"",IF(VLOOKUP(Table3[[#This Row],[Current Risk Rating]],Values!$E$15:$F$18,2,FALSE)&gt;VLOOKUP(Table3[[#This Row],[Risk Category]],Values!$B$6:$C$19,2,FALSE),"Outside","Inside"))</f>
        <v/>
      </c>
      <c r="K78" s="86"/>
      <c r="L78" s="53"/>
      <c r="M78" s="87" t="str">
        <f>IF(
  TRIM(Table3[[#This Row],[Risk Action]])=TRIM(Values!$H$22),
  _xlfn.XLOOKUP(Table3[[#This Row],[Current Risk Rating]], 'Measures-Matrix'!$B:$B, 'Measures-Matrix'!$G:$G, ""),
  ""
)</f>
        <v/>
      </c>
    </row>
    <row r="79" spans="1:13" s="15" customFormat="1" ht="14.25">
      <c r="A79" s="80" t="s">
        <v>135</v>
      </c>
      <c r="B79" s="58"/>
      <c r="C79" s="58"/>
      <c r="D79" s="89"/>
      <c r="E79" s="89"/>
      <c r="F79" s="89"/>
      <c r="G79" s="83"/>
      <c r="H79" s="84"/>
      <c r="I79" s="85" t="str">
        <f>IF(AND(Table3[[#This Row],[Current Likelihood]]&lt;&gt;"",Table3[[#This Row],[Current Consequence]]&lt;&gt;""),INDEX('Measures-Matrix'!$D$8:$H$18,MATCH(Table3[[#This Row],[Current Likelihood]],'Measures-Matrix'!$C$8:$C$18,0),MATCH(Table3[[#This Row],[Current Consequence]],'Measures-Matrix'!$D$7:$H$7,0)),"")</f>
        <v/>
      </c>
      <c r="J79" s="90" t="str">
        <f>IF(AND(Table3[[#This Row],[Risk Category]]="",Table3[[#This Row],[Current Risk Rating]]=""),"",IF(VLOOKUP(Table3[[#This Row],[Current Risk Rating]],Values!$E$15:$F$18,2,FALSE)&gt;VLOOKUP(Table3[[#This Row],[Risk Category]],Values!$B$6:$C$19,2,FALSE),"Outside","Inside"))</f>
        <v/>
      </c>
      <c r="K79" s="86"/>
      <c r="L79" s="53"/>
      <c r="M79" s="87" t="str">
        <f>IF(
  TRIM(Table3[[#This Row],[Risk Action]])=TRIM(Values!$H$22),
  _xlfn.XLOOKUP(Table3[[#This Row],[Current Risk Rating]], 'Measures-Matrix'!$B:$B, 'Measures-Matrix'!$G:$G, ""),
  ""
)</f>
        <v/>
      </c>
    </row>
    <row r="80" spans="1:13" s="15" customFormat="1" ht="18.75">
      <c r="A80" s="54" t="s">
        <v>65</v>
      </c>
      <c r="B80" s="54"/>
      <c r="C80" s="54"/>
      <c r="D80" s="55"/>
      <c r="E80" s="55"/>
      <c r="F80" s="55"/>
      <c r="G80" s="56"/>
      <c r="H80" s="57"/>
      <c r="I80" s="56"/>
      <c r="J80" s="56"/>
      <c r="K80" s="55"/>
      <c r="L80" s="55"/>
      <c r="M80" s="55"/>
    </row>
    <row r="81" spans="1:13" s="15" customFormat="1" ht="14.25">
      <c r="A81" s="4"/>
      <c r="B81" s="4"/>
      <c r="C81" s="4"/>
      <c r="D81" s="5"/>
      <c r="E81" s="5"/>
      <c r="F81" s="5"/>
      <c r="G81" s="6"/>
      <c r="H81" s="12"/>
      <c r="I81" s="6"/>
      <c r="J81" s="6"/>
      <c r="K81" s="5"/>
      <c r="L81" s="5"/>
      <c r="M81" s="5"/>
    </row>
    <row r="82" spans="1:13" s="15" customFormat="1" ht="14.25">
      <c r="A82" s="4"/>
      <c r="B82" s="4"/>
      <c r="C82" s="4"/>
      <c r="D82" s="5"/>
      <c r="E82" s="5"/>
      <c r="F82" s="5"/>
      <c r="G82" s="6"/>
      <c r="H82" s="12"/>
      <c r="I82" s="6"/>
      <c r="J82" s="41"/>
      <c r="K82" s="5"/>
      <c r="L82" s="5"/>
      <c r="M82" s="5"/>
    </row>
    <row r="83" spans="1:13" s="15" customFormat="1" ht="14.25">
      <c r="A83" s="4"/>
      <c r="B83" s="4"/>
      <c r="C83" s="4"/>
      <c r="D83" s="5"/>
      <c r="E83" s="5"/>
      <c r="F83" s="5"/>
      <c r="G83" s="6"/>
      <c r="H83" s="12"/>
      <c r="I83" s="6"/>
      <c r="J83" s="6"/>
      <c r="K83" s="5"/>
      <c r="L83" s="5"/>
      <c r="M83" s="5"/>
    </row>
    <row r="84" spans="1:13" s="15" customFormat="1" ht="14.25">
      <c r="A84" s="4"/>
      <c r="B84" s="4"/>
      <c r="C84" s="4"/>
      <c r="D84" s="5"/>
      <c r="E84" s="5"/>
      <c r="F84" s="5"/>
      <c r="G84" s="6"/>
      <c r="H84" s="12"/>
      <c r="I84" s="6"/>
      <c r="J84" s="6"/>
      <c r="K84" s="5"/>
      <c r="L84" s="5"/>
      <c r="M84" s="5"/>
    </row>
    <row r="85" spans="1:13" s="15" customFormat="1" ht="14.25">
      <c r="A85" s="4"/>
      <c r="B85" s="4"/>
      <c r="C85" s="4"/>
      <c r="D85" s="5"/>
      <c r="E85" s="5"/>
      <c r="F85" s="5"/>
      <c r="G85" s="6"/>
      <c r="H85" s="12"/>
      <c r="I85" s="6"/>
      <c r="J85" s="6"/>
      <c r="K85" s="5"/>
      <c r="L85" s="5"/>
      <c r="M85" s="5"/>
    </row>
    <row r="86" spans="1:13" s="15" customFormat="1" ht="14.25">
      <c r="A86" s="4"/>
      <c r="B86" s="4"/>
      <c r="C86" s="4"/>
      <c r="D86" s="5"/>
      <c r="E86" s="5"/>
      <c r="F86" s="5"/>
      <c r="G86" s="6"/>
      <c r="H86" s="12"/>
      <c r="I86" s="6"/>
      <c r="J86" s="6"/>
      <c r="K86" s="5"/>
      <c r="L86" s="5"/>
      <c r="M86" s="5"/>
    </row>
    <row r="87" spans="1:13" s="15" customFormat="1" ht="14.25">
      <c r="A87" s="4"/>
      <c r="B87" s="4"/>
      <c r="C87" s="4"/>
      <c r="D87" s="5"/>
      <c r="E87" s="5"/>
      <c r="F87" s="5"/>
      <c r="G87" s="6"/>
      <c r="H87" s="12"/>
      <c r="I87" s="6"/>
      <c r="J87" s="6"/>
      <c r="K87" s="5"/>
      <c r="L87" s="5"/>
      <c r="M87" s="5"/>
    </row>
    <row r="88" spans="1:13" s="15" customFormat="1" ht="14.25">
      <c r="A88" s="4"/>
      <c r="B88" s="4"/>
      <c r="C88" s="4"/>
      <c r="D88" s="5"/>
      <c r="E88" s="5"/>
      <c r="F88" s="5"/>
      <c r="G88" s="6"/>
      <c r="H88" s="12"/>
      <c r="I88" s="6"/>
      <c r="J88" s="6"/>
      <c r="K88" s="5"/>
      <c r="L88" s="5"/>
      <c r="M88" s="5"/>
    </row>
    <row r="89" spans="1:13" s="15" customFormat="1" ht="14.25">
      <c r="A89" s="4"/>
      <c r="B89" s="4"/>
      <c r="C89" s="4"/>
      <c r="D89" s="5"/>
      <c r="E89" s="5"/>
      <c r="F89" s="5"/>
      <c r="G89" s="6"/>
      <c r="H89" s="12"/>
      <c r="I89" s="6"/>
      <c r="J89" s="6"/>
      <c r="K89" s="5"/>
      <c r="L89" s="5"/>
      <c r="M89" s="5"/>
    </row>
    <row r="90" spans="1:13" s="15" customFormat="1" ht="14.25">
      <c r="A90" s="4"/>
      <c r="B90" s="4"/>
      <c r="C90" s="4"/>
      <c r="D90" s="5"/>
      <c r="E90" s="5"/>
      <c r="F90" s="5"/>
      <c r="G90" s="6"/>
      <c r="H90" s="12"/>
      <c r="I90" s="6"/>
      <c r="J90" s="6"/>
      <c r="K90" s="5"/>
      <c r="L90" s="5"/>
      <c r="M90" s="5"/>
    </row>
    <row r="91" spans="1:13" s="15" customFormat="1" ht="14.25">
      <c r="A91" s="4"/>
      <c r="B91" s="4"/>
      <c r="C91" s="4"/>
      <c r="D91" s="5"/>
      <c r="E91" s="5"/>
      <c r="F91" s="5"/>
      <c r="G91" s="6"/>
      <c r="H91" s="12"/>
      <c r="I91" s="6"/>
      <c r="J91" s="6"/>
      <c r="K91" s="5"/>
      <c r="L91" s="5"/>
      <c r="M91" s="5"/>
    </row>
    <row r="92" spans="1:13" s="15" customFormat="1" ht="14.25">
      <c r="A92" s="4"/>
      <c r="B92" s="4"/>
      <c r="C92" s="4"/>
      <c r="D92" s="5"/>
      <c r="E92" s="5"/>
      <c r="F92" s="5"/>
      <c r="G92" s="6"/>
      <c r="H92" s="12"/>
      <c r="I92" s="6"/>
      <c r="J92" s="6"/>
      <c r="K92" s="5"/>
      <c r="L92" s="5"/>
      <c r="M92" s="5"/>
    </row>
    <row r="93" spans="1:13" s="15" customFormat="1" ht="14.25">
      <c r="A93" s="4"/>
      <c r="B93" s="4"/>
      <c r="C93" s="4"/>
      <c r="D93" s="5"/>
      <c r="E93" s="5"/>
      <c r="F93" s="5"/>
      <c r="G93" s="6"/>
      <c r="H93" s="12"/>
      <c r="I93" s="6"/>
      <c r="J93" s="6"/>
      <c r="K93" s="5"/>
      <c r="L93" s="5"/>
      <c r="M93" s="5"/>
    </row>
    <row r="94" spans="1:13" s="15" customFormat="1" ht="14.25">
      <c r="A94" s="4"/>
      <c r="B94" s="4"/>
      <c r="C94" s="4"/>
      <c r="D94" s="5"/>
      <c r="E94" s="5"/>
      <c r="F94" s="5"/>
      <c r="G94" s="6"/>
      <c r="H94" s="12"/>
      <c r="I94" s="6"/>
      <c r="J94" s="6"/>
      <c r="K94" s="5"/>
      <c r="L94" s="5"/>
      <c r="M94" s="5"/>
    </row>
    <row r="95" spans="1:13" s="15" customFormat="1" ht="14.25">
      <c r="A95" s="4"/>
      <c r="B95" s="4"/>
      <c r="C95" s="4"/>
      <c r="D95" s="5"/>
      <c r="E95" s="5"/>
      <c r="F95" s="5"/>
      <c r="G95" s="6"/>
      <c r="H95" s="12"/>
      <c r="I95" s="6"/>
      <c r="J95" s="6"/>
      <c r="K95" s="5"/>
      <c r="L95" s="5"/>
      <c r="M95" s="5"/>
    </row>
    <row r="96" spans="1:13" s="15" customFormat="1" ht="14.25">
      <c r="A96" s="4"/>
      <c r="B96" s="4"/>
      <c r="C96" s="4"/>
      <c r="D96" s="5"/>
      <c r="E96" s="5"/>
      <c r="F96" s="5"/>
      <c r="G96" s="6"/>
      <c r="H96" s="12"/>
      <c r="I96" s="6"/>
      <c r="J96" s="6"/>
      <c r="K96" s="5"/>
      <c r="L96" s="5"/>
      <c r="M96" s="5"/>
    </row>
    <row r="97" spans="1:14" s="15" customFormat="1" ht="14.25">
      <c r="A97" s="4"/>
      <c r="B97" s="4"/>
      <c r="C97" s="4"/>
      <c r="D97" s="5"/>
      <c r="E97" s="5"/>
      <c r="F97" s="5"/>
      <c r="G97" s="6"/>
      <c r="H97" s="12"/>
      <c r="I97" s="6"/>
      <c r="J97" s="6"/>
      <c r="K97" s="5"/>
      <c r="L97" s="5"/>
      <c r="M97" s="5"/>
    </row>
    <row r="98" spans="1:14" s="15" customFormat="1" ht="14.25">
      <c r="A98" s="4"/>
      <c r="B98" s="4"/>
      <c r="C98" s="4"/>
      <c r="D98" s="5"/>
      <c r="E98" s="5"/>
      <c r="F98" s="5"/>
      <c r="G98" s="6"/>
      <c r="H98" s="12"/>
      <c r="I98" s="6"/>
      <c r="J98" s="6"/>
      <c r="K98" s="5"/>
      <c r="L98" s="5"/>
      <c r="M98" s="5"/>
    </row>
    <row r="99" spans="1:14" s="15" customFormat="1" ht="14.25">
      <c r="A99" s="4"/>
      <c r="B99" s="4"/>
      <c r="C99" s="4"/>
      <c r="D99" s="5"/>
      <c r="E99" s="5"/>
      <c r="F99" s="5"/>
      <c r="G99" s="6"/>
      <c r="H99" s="12"/>
      <c r="I99" s="6"/>
      <c r="J99" s="6"/>
      <c r="K99" s="5"/>
      <c r="L99" s="5"/>
      <c r="M99" s="5"/>
    </row>
    <row r="100" spans="1:14" s="15" customFormat="1" ht="14.25">
      <c r="A100" s="4"/>
      <c r="B100" s="4"/>
      <c r="C100" s="4"/>
      <c r="D100" s="5"/>
      <c r="E100" s="5"/>
      <c r="F100" s="5"/>
      <c r="G100" s="6"/>
      <c r="H100" s="12"/>
      <c r="I100" s="6"/>
      <c r="J100" s="6"/>
      <c r="K100" s="5"/>
      <c r="L100" s="5"/>
      <c r="M100" s="5"/>
    </row>
    <row r="101" spans="1:14" s="15" customFormat="1" ht="14.25">
      <c r="A101" s="4"/>
      <c r="B101" s="4"/>
      <c r="C101" s="4"/>
      <c r="D101" s="5"/>
      <c r="E101" s="5"/>
      <c r="F101" s="5"/>
      <c r="G101" s="6"/>
      <c r="H101" s="12"/>
      <c r="I101" s="6"/>
      <c r="J101" s="6"/>
      <c r="K101" s="5"/>
      <c r="L101" s="5"/>
      <c r="M101" s="5"/>
    </row>
    <row r="102" spans="1:14" s="15" customFormat="1" ht="14.25">
      <c r="A102" s="4"/>
      <c r="B102" s="4"/>
      <c r="C102" s="4"/>
      <c r="D102" s="5"/>
      <c r="E102" s="5"/>
      <c r="F102" s="5"/>
      <c r="G102" s="6"/>
      <c r="H102" s="12"/>
      <c r="I102" s="6"/>
      <c r="J102" s="6"/>
      <c r="K102" s="5"/>
      <c r="L102" s="5"/>
      <c r="M102" s="5"/>
    </row>
    <row r="103" spans="1:14" s="15" customFormat="1" ht="14.25">
      <c r="A103" s="4"/>
      <c r="B103" s="4"/>
      <c r="C103" s="4"/>
      <c r="D103" s="5"/>
      <c r="E103" s="5"/>
      <c r="F103" s="5"/>
      <c r="G103" s="6"/>
      <c r="H103" s="12"/>
      <c r="I103" s="6"/>
      <c r="J103" s="6"/>
      <c r="K103" s="5"/>
      <c r="L103" s="5"/>
      <c r="M103" s="5"/>
    </row>
    <row r="104" spans="1:14" s="15" customFormat="1" ht="14.25">
      <c r="A104" s="4"/>
      <c r="B104" s="4"/>
      <c r="C104" s="4"/>
      <c r="D104" s="5"/>
      <c r="E104" s="5"/>
      <c r="F104" s="5"/>
      <c r="G104" s="6"/>
      <c r="H104" s="12"/>
      <c r="I104" s="6"/>
      <c r="J104" s="6"/>
      <c r="K104" s="5"/>
      <c r="L104" s="5"/>
      <c r="M104" s="5"/>
    </row>
    <row r="105" spans="1:14" s="31" customFormat="1" ht="18.75">
      <c r="A105" s="4"/>
      <c r="B105" s="4"/>
      <c r="C105" s="4"/>
      <c r="D105" s="5"/>
      <c r="E105" s="5"/>
      <c r="F105" s="5"/>
      <c r="G105" s="6"/>
      <c r="H105" s="12"/>
      <c r="I105" s="6"/>
      <c r="J105" s="6"/>
      <c r="K105" s="5"/>
      <c r="L105" s="5"/>
      <c r="M105" s="5"/>
      <c r="N105" s="30"/>
    </row>
    <row r="107" spans="1:14" ht="25.5" customHeight="1"/>
  </sheetData>
  <dataConsolidate/>
  <mergeCells count="4">
    <mergeCell ref="E1:J1"/>
    <mergeCell ref="E2:J2"/>
    <mergeCell ref="G5:K5"/>
    <mergeCell ref="A5:E5"/>
  </mergeCells>
  <phoneticPr fontId="5" type="noConversion"/>
  <conditionalFormatting sqref="A8:B8">
    <cfRule type="duplicateValues" dxfId="26" priority="143"/>
  </conditionalFormatting>
  <conditionalFormatting sqref="C1:C1048576">
    <cfRule type="cellIs" dxfId="25" priority="1" operator="equal">
      <formula>"Administrative Change"</formula>
    </cfRule>
    <cfRule type="cellIs" dxfId="24" priority="2" operator="equal">
      <formula>"Context"</formula>
    </cfRule>
    <cfRule type="cellIs" dxfId="23" priority="3" operator="equal">
      <formula>"Ethics"</formula>
    </cfRule>
    <cfRule type="cellIs" dxfId="22" priority="4" operator="equal">
      <formula>"Continuity"</formula>
    </cfRule>
    <cfRule type="cellIs" dxfId="21" priority="5" operator="equal">
      <formula>"Creation"</formula>
    </cfRule>
    <cfRule type="cellIs" dxfId="20" priority="6" operator="equal">
      <formula>"Systems"</formula>
    </cfRule>
    <cfRule type="cellIs" dxfId="19" priority="7" operator="equal">
      <formula>"Information Governance"</formula>
    </cfRule>
    <cfRule type="cellIs" dxfId="18" priority="8" operator="equal">
      <formula>"Culture"</formula>
    </cfRule>
  </conditionalFormatting>
  <conditionalFormatting sqref="I8:J79">
    <cfRule type="containsText" dxfId="10" priority="46" operator="containsText" text="Medium">
      <formula>NOT(ISERROR(SEARCH("Medium",I8)))</formula>
    </cfRule>
    <cfRule type="containsText" dxfId="9" priority="47" operator="containsText" text="Extreme">
      <formula>NOT(ISERROR(SEARCH("Extreme",I8)))</formula>
    </cfRule>
    <cfRule type="containsText" dxfId="8" priority="48" operator="containsText" text="High">
      <formula>NOT(ISERROR(SEARCH("High",I8)))</formula>
    </cfRule>
    <cfRule type="containsText" dxfId="7" priority="49" operator="containsText" text="Moderate">
      <formula>NOT(ISERROR(SEARCH("Moderate",I8)))</formula>
    </cfRule>
    <cfRule type="containsText" dxfId="6" priority="50" operator="containsText" text="Low">
      <formula>NOT(ISERROR(SEARCH("Low",I8)))</formula>
    </cfRule>
  </conditionalFormatting>
  <conditionalFormatting sqref="J8:J79">
    <cfRule type="containsText" dxfId="5" priority="28" operator="containsText" text="Outside">
      <formula>NOT(ISERROR(SEARCH("Outside",J8)))</formula>
    </cfRule>
  </conditionalFormatting>
  <conditionalFormatting sqref="K8:L79">
    <cfRule type="containsText" dxfId="4" priority="115" operator="containsText" text="Medium">
      <formula>NOT(ISERROR(SEARCH("Medium",K8)))</formula>
    </cfRule>
    <cfRule type="containsText" dxfId="3" priority="139" stopIfTrue="1" operator="containsText" text="Low">
      <formula>NOT(ISERROR(SEARCH("Low",K8)))</formula>
    </cfRule>
    <cfRule type="containsText" dxfId="2" priority="140" stopIfTrue="1" operator="containsText" text="Moderate">
      <formula>NOT(ISERROR(SEARCH("Moderate",K8)))</formula>
    </cfRule>
    <cfRule type="containsText" dxfId="1" priority="141" stopIfTrue="1" operator="containsText" text="High">
      <formula>NOT(ISERROR(SEARCH("High",K8)))</formula>
    </cfRule>
    <cfRule type="containsText" dxfId="0" priority="142" stopIfTrue="1" operator="containsText" text="Extreme">
      <formula>NOT(ISERROR(SEARCH("Extreme",K8)))</formula>
    </cfRule>
  </conditionalFormatting>
  <pageMargins left="0.23622047244094491" right="0.23622047244094491" top="0.74803149606299213" bottom="0.74803149606299213" header="0.31496062992125984" footer="0.31496062992125984"/>
  <pageSetup paperSize="329" scale="35" fitToHeight="0" orientation="landscape" r:id="rId1"/>
  <ignoredErrors>
    <ignoredError sqref="I7 M7" calculatedColumn="1"/>
  </ignoredErrors>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expression" priority="158" id="{4D29746C-5839-49E6-A25E-000BA841D0D9}">
            <xm:f>C8='Measures-Matrix'!#REF!</xm:f>
            <x14:dxf>
              <fill>
                <patternFill>
                  <bgColor rgb="FF64D837"/>
                </patternFill>
              </fill>
            </x14:dxf>
          </x14:cfRule>
          <x14:cfRule type="expression" priority="159" id="{F984D8DE-C85A-4A7E-871D-5D6EB439CDA6}">
            <xm:f>C8='Measures-Matrix'!#REF!</xm:f>
            <x14:dxf>
              <fill>
                <patternFill>
                  <bgColor rgb="FFFFED00"/>
                </patternFill>
              </fill>
            </x14:dxf>
          </x14:cfRule>
          <x14:cfRule type="expression" priority="161" id="{7F75EBC1-D58F-49F7-9B3C-F08385369CD6}">
            <xm:f>C8='Measures-Matrix'!#REF!</xm:f>
            <x14:dxf>
              <fill>
                <patternFill>
                  <bgColor rgb="FF64D837"/>
                </patternFill>
              </fill>
            </x14:dxf>
          </x14:cfRule>
          <x14:cfRule type="expression" priority="163" id="{4CF875BB-F0B4-48BF-81C7-1921E89281FB}">
            <xm:f>C8='Measures-Matrix'!#REF!</xm:f>
            <x14:dxf>
              <fill>
                <patternFill>
                  <bgColor rgb="FFFFED00"/>
                </patternFill>
              </fill>
            </x14:dxf>
          </x14:cfRule>
          <x14:cfRule type="expression" priority="166" id="{F5154A40-AFC6-4677-A1EB-D72ADC2B48EF}">
            <xm:f>C8='Measures-Matrix'!#REF!</xm:f>
            <x14:dxf>
              <fill>
                <patternFill>
                  <bgColor rgb="FF64D837"/>
                </patternFill>
              </fill>
            </x14:dxf>
          </x14:cfRule>
          <x14:cfRule type="expression" priority="167" id="{EC10289D-0AAE-4094-93C7-60A95DDF47A4}">
            <xm:f>C8='Measures-Matrix'!#REF!</xm:f>
            <x14:dxf>
              <fill>
                <patternFill>
                  <bgColor rgb="FFFF9300"/>
                </patternFill>
              </fill>
            </x14:dxf>
          </x14:cfRule>
          <x14:cfRule type="expression" priority="168" id="{D1DAE23D-8448-40AB-AE4C-AD255A58E11D}">
            <xm:f>C8='Measures-Matrix'!#REF!</xm:f>
            <x14:dxf>
              <fill>
                <patternFill>
                  <bgColor rgb="FF64D837"/>
                </patternFill>
              </fill>
            </x14:dxf>
          </x14:cfRule>
          <xm:sqref>C8:C84</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5000000}">
          <x14:formula1>
            <xm:f>Values!$H$15:$H$16</xm:f>
          </x14:formula1>
          <xm:sqref>L8:L79</xm:sqref>
        </x14:dataValidation>
        <x14:dataValidation type="list" allowBlank="1" showInputMessage="1" showErrorMessage="1" xr:uid="{00000000-0002-0000-0000-000001000000}">
          <x14:formula1>
            <xm:f>Values!$B$6:$B$19</xm:f>
          </x14:formula1>
          <xm:sqref>C8:C79</xm:sqref>
        </x14:dataValidation>
        <x14:dataValidation type="list" allowBlank="1" showInputMessage="1" showErrorMessage="1" xr:uid="{00000000-0002-0000-0000-000004000000}">
          <x14:formula1>
            <xm:f>Values!$H$22:$H$23</xm:f>
          </x14:formula1>
          <xm:sqref>K8:L79</xm:sqref>
        </x14:dataValidation>
        <x14:dataValidation type="list" allowBlank="1" showInputMessage="1" showErrorMessage="1" xr:uid="{00000000-0002-0000-0000-000002000000}">
          <x14:formula1>
            <xm:f>Values!$H$6:$H$10</xm:f>
          </x14:formula1>
          <xm:sqref>H8:H79</xm:sqref>
        </x14:dataValidation>
        <x14:dataValidation type="list" allowBlank="1" showInputMessage="1" showErrorMessage="1" xr:uid="{00000000-0002-0000-0000-000003000000}">
          <x14:formula1>
            <xm:f>Values!$E$6:$E$10</xm:f>
          </x14:formula1>
          <xm:sqref>G12:G79 G8:G10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2ECAE-C423-438D-8DDA-E8DF71FD9F79}">
  <sheetPr codeName="Sheet4">
    <pageSetUpPr fitToPage="1"/>
  </sheetPr>
  <dimension ref="A1:AV96"/>
  <sheetViews>
    <sheetView showGridLines="0" zoomScale="70" zoomScaleNormal="70" workbookViewId="0">
      <selection activeCell="A2" sqref="A2:D2"/>
    </sheetView>
  </sheetViews>
  <sheetFormatPr defaultColWidth="9.28515625" defaultRowHeight="14.25"/>
  <cols>
    <col min="1" max="1" width="24.42578125" style="23" bestFit="1" customWidth="1"/>
    <col min="2" max="2" width="114.42578125" style="22" bestFit="1" customWidth="1"/>
    <col min="3" max="3" width="101" style="21" bestFit="1" customWidth="1"/>
    <col min="4" max="4" width="71.5703125" style="21" bestFit="1" customWidth="1"/>
    <col min="5" max="5" width="163.28515625" style="21" customWidth="1"/>
    <col min="6" max="48" width="9.28515625" style="21"/>
    <col min="49" max="16384" width="9.28515625" style="22"/>
  </cols>
  <sheetData>
    <row r="1" spans="1:48" ht="27" customHeight="1">
      <c r="A1" s="162"/>
      <c r="B1" s="163"/>
      <c r="AS1" s="22"/>
      <c r="AT1" s="22"/>
      <c r="AU1" s="22"/>
      <c r="AV1" s="22"/>
    </row>
    <row r="2" spans="1:48" ht="84.75" customHeight="1">
      <c r="A2" s="277" t="s">
        <v>321</v>
      </c>
      <c r="B2" s="277"/>
      <c r="C2" s="277"/>
      <c r="D2" s="277"/>
      <c r="AS2" s="22"/>
      <c r="AT2" s="22"/>
      <c r="AU2" s="22"/>
      <c r="AV2" s="22"/>
    </row>
    <row r="3" spans="1:48" ht="15.75" thickBot="1">
      <c r="A3" s="144" t="s">
        <v>237</v>
      </c>
      <c r="B3" s="145" t="s">
        <v>238</v>
      </c>
      <c r="C3" s="145" t="s">
        <v>13</v>
      </c>
      <c r="D3" s="146" t="s">
        <v>239</v>
      </c>
      <c r="AS3" s="22"/>
      <c r="AT3" s="22"/>
      <c r="AU3" s="22"/>
      <c r="AV3" s="22"/>
    </row>
    <row r="4" spans="1:48" s="18" customFormat="1" ht="30">
      <c r="A4" s="164" t="s">
        <v>168</v>
      </c>
      <c r="B4" s="167" t="s">
        <v>240</v>
      </c>
      <c r="C4" s="136" t="s">
        <v>241</v>
      </c>
      <c r="D4" s="170" t="s">
        <v>242</v>
      </c>
    </row>
    <row r="5" spans="1:48" s="20" customFormat="1" ht="15">
      <c r="A5" s="165"/>
      <c r="B5" s="168"/>
      <c r="C5" s="137" t="s">
        <v>243</v>
      </c>
      <c r="D5" s="171"/>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row>
    <row r="6" spans="1:48">
      <c r="A6" s="165"/>
      <c r="B6" s="168"/>
      <c r="C6" s="138" t="s">
        <v>244</v>
      </c>
      <c r="D6" s="171"/>
      <c r="AQ6" s="22"/>
      <c r="AR6" s="22"/>
      <c r="AS6" s="22"/>
      <c r="AT6" s="22"/>
      <c r="AU6" s="22"/>
      <c r="AV6" s="22"/>
    </row>
    <row r="7" spans="1:48">
      <c r="A7" s="165"/>
      <c r="B7" s="168"/>
      <c r="C7" s="137" t="s">
        <v>245</v>
      </c>
      <c r="D7" s="171"/>
      <c r="AQ7" s="22"/>
      <c r="AR7" s="22"/>
      <c r="AS7" s="22"/>
      <c r="AT7" s="22"/>
      <c r="AU7" s="22"/>
      <c r="AV7" s="22"/>
    </row>
    <row r="8" spans="1:48">
      <c r="A8" s="165"/>
      <c r="B8" s="168"/>
      <c r="C8" s="137" t="s">
        <v>246</v>
      </c>
      <c r="D8" s="171"/>
      <c r="AQ8" s="22"/>
      <c r="AR8" s="22"/>
      <c r="AS8" s="22"/>
      <c r="AT8" s="22"/>
      <c r="AU8" s="22"/>
      <c r="AV8" s="22"/>
    </row>
    <row r="9" spans="1:48">
      <c r="A9" s="165"/>
      <c r="B9" s="168"/>
      <c r="C9" s="137" t="s">
        <v>247</v>
      </c>
      <c r="D9" s="171"/>
      <c r="AQ9" s="22"/>
      <c r="AR9" s="22"/>
      <c r="AS9" s="22"/>
      <c r="AT9" s="22"/>
      <c r="AU9" s="22"/>
      <c r="AV9" s="22"/>
    </row>
    <row r="10" spans="1:48">
      <c r="A10" s="165"/>
      <c r="B10" s="168"/>
      <c r="C10" s="137" t="s">
        <v>248</v>
      </c>
      <c r="D10" s="171"/>
      <c r="AQ10" s="22"/>
      <c r="AR10" s="22"/>
      <c r="AS10" s="22"/>
      <c r="AT10" s="22"/>
      <c r="AU10" s="22"/>
      <c r="AV10" s="22"/>
    </row>
    <row r="11" spans="1:48" ht="15" thickBot="1">
      <c r="A11" s="166"/>
      <c r="B11" s="169"/>
      <c r="C11" s="137" t="s">
        <v>249</v>
      </c>
      <c r="D11" s="172"/>
      <c r="E11" s="24"/>
      <c r="AQ11" s="22"/>
      <c r="AR11" s="22"/>
      <c r="AS11" s="22"/>
      <c r="AT11" s="22"/>
      <c r="AU11" s="22"/>
      <c r="AV11" s="22"/>
    </row>
    <row r="12" spans="1:48">
      <c r="A12" s="173" t="s">
        <v>136</v>
      </c>
      <c r="B12" s="176" t="s">
        <v>250</v>
      </c>
      <c r="C12" s="139" t="s">
        <v>251</v>
      </c>
      <c r="D12" s="179" t="s">
        <v>252</v>
      </c>
      <c r="AQ12" s="22"/>
      <c r="AR12" s="22"/>
      <c r="AS12" s="22"/>
      <c r="AT12" s="22"/>
      <c r="AU12" s="22"/>
      <c r="AV12" s="22"/>
    </row>
    <row r="13" spans="1:48" ht="28.5">
      <c r="A13" s="174"/>
      <c r="B13" s="177"/>
      <c r="C13" s="140" t="s">
        <v>253</v>
      </c>
      <c r="D13" s="180"/>
      <c r="AQ13" s="22"/>
      <c r="AR13" s="22"/>
      <c r="AS13" s="22"/>
      <c r="AT13" s="22"/>
      <c r="AU13" s="22"/>
      <c r="AV13" s="22"/>
    </row>
    <row r="14" spans="1:48">
      <c r="A14" s="174"/>
      <c r="B14" s="177"/>
      <c r="C14" s="140" t="s">
        <v>254</v>
      </c>
      <c r="D14" s="180"/>
      <c r="AQ14" s="22"/>
      <c r="AR14" s="22"/>
      <c r="AS14" s="22"/>
      <c r="AT14" s="22"/>
      <c r="AU14" s="22"/>
      <c r="AV14" s="22"/>
    </row>
    <row r="15" spans="1:48">
      <c r="A15" s="174"/>
      <c r="B15" s="177"/>
      <c r="C15" s="140" t="s">
        <v>255</v>
      </c>
      <c r="D15" s="180"/>
      <c r="AQ15" s="22"/>
      <c r="AR15" s="22"/>
      <c r="AS15" s="22"/>
      <c r="AT15" s="22"/>
      <c r="AU15" s="22"/>
      <c r="AV15" s="22"/>
    </row>
    <row r="16" spans="1:48">
      <c r="A16" s="174"/>
      <c r="B16" s="177"/>
      <c r="C16" s="140" t="s">
        <v>256</v>
      </c>
      <c r="D16" s="180"/>
      <c r="AQ16" s="22"/>
      <c r="AR16" s="22"/>
      <c r="AS16" s="22"/>
      <c r="AT16" s="22"/>
      <c r="AU16" s="22"/>
      <c r="AV16" s="22"/>
    </row>
    <row r="17" spans="1:48">
      <c r="A17" s="174"/>
      <c r="B17" s="177"/>
      <c r="C17" s="140" t="s">
        <v>257</v>
      </c>
      <c r="D17" s="180"/>
      <c r="AQ17" s="22"/>
      <c r="AR17" s="22"/>
      <c r="AS17" s="22"/>
      <c r="AT17" s="22"/>
      <c r="AU17" s="22"/>
      <c r="AV17" s="22"/>
    </row>
    <row r="18" spans="1:48" ht="15" thickBot="1">
      <c r="A18" s="175"/>
      <c r="B18" s="178"/>
      <c r="C18" s="141" t="s">
        <v>258</v>
      </c>
      <c r="D18" s="181"/>
      <c r="AQ18" s="22"/>
      <c r="AR18" s="22"/>
      <c r="AS18" s="22"/>
      <c r="AT18" s="22"/>
      <c r="AU18" s="22"/>
      <c r="AV18" s="22"/>
    </row>
    <row r="19" spans="1:48">
      <c r="A19" s="164" t="s">
        <v>155</v>
      </c>
      <c r="B19" s="167" t="s">
        <v>259</v>
      </c>
      <c r="C19" s="136" t="s">
        <v>260</v>
      </c>
      <c r="D19" s="170" t="s">
        <v>261</v>
      </c>
      <c r="AQ19" s="22"/>
      <c r="AR19" s="22"/>
      <c r="AS19" s="22"/>
      <c r="AT19" s="22"/>
      <c r="AU19" s="22"/>
      <c r="AV19" s="22"/>
    </row>
    <row r="20" spans="1:48" ht="28.5">
      <c r="A20" s="165"/>
      <c r="B20" s="168"/>
      <c r="C20" s="137" t="s">
        <v>262</v>
      </c>
      <c r="D20" s="171"/>
      <c r="AQ20" s="22"/>
      <c r="AR20" s="22"/>
      <c r="AS20" s="22"/>
      <c r="AT20" s="22"/>
      <c r="AU20" s="22"/>
      <c r="AV20" s="22"/>
    </row>
    <row r="21" spans="1:48">
      <c r="A21" s="165"/>
      <c r="B21" s="168"/>
      <c r="C21" s="137" t="s">
        <v>263</v>
      </c>
      <c r="D21" s="171"/>
      <c r="AQ21" s="22"/>
      <c r="AR21" s="22"/>
      <c r="AS21" s="22"/>
      <c r="AT21" s="22"/>
      <c r="AU21" s="22"/>
      <c r="AV21" s="22"/>
    </row>
    <row r="22" spans="1:48">
      <c r="A22" s="165"/>
      <c r="B22" s="168"/>
      <c r="C22" s="137" t="s">
        <v>264</v>
      </c>
      <c r="D22" s="171"/>
      <c r="AQ22" s="22"/>
      <c r="AR22" s="22"/>
      <c r="AS22" s="22"/>
      <c r="AT22" s="22"/>
      <c r="AU22" s="22"/>
      <c r="AV22" s="22"/>
    </row>
    <row r="23" spans="1:48" ht="15" thickBot="1">
      <c r="A23" s="166"/>
      <c r="B23" s="169"/>
      <c r="C23" s="142" t="s">
        <v>265</v>
      </c>
      <c r="D23" s="172"/>
      <c r="AQ23" s="22"/>
      <c r="AR23" s="22"/>
      <c r="AS23" s="22"/>
      <c r="AT23" s="22"/>
      <c r="AU23" s="22"/>
      <c r="AV23" s="22"/>
    </row>
    <row r="24" spans="1:48">
      <c r="A24" s="173" t="s">
        <v>156</v>
      </c>
      <c r="B24" s="176" t="s">
        <v>266</v>
      </c>
      <c r="C24" s="139" t="s">
        <v>267</v>
      </c>
      <c r="D24" s="179" t="s">
        <v>268</v>
      </c>
      <c r="AQ24" s="22"/>
      <c r="AR24" s="22"/>
      <c r="AS24" s="22"/>
      <c r="AT24" s="22"/>
      <c r="AU24" s="22"/>
      <c r="AV24" s="22"/>
    </row>
    <row r="25" spans="1:48">
      <c r="A25" s="174"/>
      <c r="B25" s="177"/>
      <c r="C25" s="140" t="s">
        <v>269</v>
      </c>
      <c r="D25" s="180"/>
      <c r="AQ25" s="22"/>
      <c r="AR25" s="22"/>
      <c r="AS25" s="22"/>
      <c r="AT25" s="22"/>
      <c r="AU25" s="22"/>
      <c r="AV25" s="22"/>
    </row>
    <row r="26" spans="1:48" ht="28.5">
      <c r="A26" s="174"/>
      <c r="B26" s="177"/>
      <c r="C26" s="140" t="s">
        <v>270</v>
      </c>
      <c r="D26" s="180"/>
      <c r="AQ26" s="22"/>
      <c r="AR26" s="22"/>
      <c r="AS26" s="22"/>
      <c r="AT26" s="22"/>
      <c r="AU26" s="22"/>
      <c r="AV26" s="22"/>
    </row>
    <row r="27" spans="1:48">
      <c r="A27" s="174"/>
      <c r="B27" s="177"/>
      <c r="C27" s="140" t="s">
        <v>271</v>
      </c>
      <c r="D27" s="180"/>
      <c r="AQ27" s="22"/>
      <c r="AR27" s="22"/>
      <c r="AS27" s="22"/>
      <c r="AT27" s="22"/>
      <c r="AU27" s="22"/>
      <c r="AV27" s="22"/>
    </row>
    <row r="28" spans="1:48" s="21" customFormat="1" ht="28.5">
      <c r="A28" s="174"/>
      <c r="B28" s="177"/>
      <c r="C28" s="140" t="s">
        <v>272</v>
      </c>
      <c r="D28" s="180"/>
    </row>
    <row r="29" spans="1:48" s="21" customFormat="1">
      <c r="A29" s="174"/>
      <c r="B29" s="177"/>
      <c r="C29" s="140" t="s">
        <v>138</v>
      </c>
      <c r="D29" s="180"/>
    </row>
    <row r="30" spans="1:48" s="21" customFormat="1">
      <c r="A30" s="182"/>
      <c r="B30" s="183"/>
      <c r="C30" s="143" t="s">
        <v>273</v>
      </c>
      <c r="D30" s="184"/>
    </row>
    <row r="31" spans="1:48" s="21" customFormat="1" ht="15" thickBot="1">
      <c r="A31" s="175"/>
      <c r="B31" s="178"/>
      <c r="C31" s="141" t="s">
        <v>274</v>
      </c>
      <c r="D31" s="181"/>
    </row>
    <row r="32" spans="1:48" s="21" customFormat="1">
      <c r="A32" s="164" t="s">
        <v>169</v>
      </c>
      <c r="B32" s="167" t="s">
        <v>275</v>
      </c>
      <c r="C32" s="136" t="s">
        <v>276</v>
      </c>
      <c r="D32" s="185" t="s">
        <v>277</v>
      </c>
    </row>
    <row r="33" spans="1:48" s="21" customFormat="1">
      <c r="A33" s="165"/>
      <c r="B33" s="168"/>
      <c r="C33" s="137" t="s">
        <v>278</v>
      </c>
      <c r="D33" s="186"/>
    </row>
    <row r="34" spans="1:48" s="21" customFormat="1" ht="15" thickBot="1">
      <c r="A34" s="165"/>
      <c r="B34" s="168"/>
      <c r="C34" s="137" t="s">
        <v>279</v>
      </c>
      <c r="D34" s="186"/>
    </row>
    <row r="35" spans="1:48" s="21" customFormat="1">
      <c r="A35" s="173" t="s">
        <v>159</v>
      </c>
      <c r="B35" s="187" t="s">
        <v>280</v>
      </c>
      <c r="C35" s="139" t="s">
        <v>281</v>
      </c>
      <c r="D35" s="189" t="s">
        <v>282</v>
      </c>
    </row>
    <row r="36" spans="1:48" s="21" customFormat="1">
      <c r="A36" s="174"/>
      <c r="B36" s="188"/>
      <c r="C36" s="140" t="s">
        <v>283</v>
      </c>
      <c r="D36" s="180"/>
    </row>
    <row r="37" spans="1:48" s="21" customFormat="1">
      <c r="A37" s="174"/>
      <c r="B37" s="188"/>
      <c r="C37" s="140" t="s">
        <v>284</v>
      </c>
      <c r="D37" s="180"/>
    </row>
    <row r="38" spans="1:48" s="21" customFormat="1" ht="15" thickBot="1">
      <c r="A38" s="174"/>
      <c r="B38" s="188"/>
      <c r="C38" s="140" t="s">
        <v>285</v>
      </c>
      <c r="D38" s="180"/>
    </row>
    <row r="39" spans="1:48" s="21" customFormat="1">
      <c r="A39" s="164" t="s">
        <v>158</v>
      </c>
      <c r="B39" s="167" t="s">
        <v>286</v>
      </c>
      <c r="C39" s="136" t="s">
        <v>287</v>
      </c>
      <c r="D39" s="170" t="s">
        <v>288</v>
      </c>
    </row>
    <row r="40" spans="1:48" s="21" customFormat="1" ht="28.5">
      <c r="A40" s="190"/>
      <c r="B40" s="191"/>
      <c r="C40" s="137" t="s">
        <v>289</v>
      </c>
      <c r="D40" s="192"/>
    </row>
    <row r="41" spans="1:48" s="21" customFormat="1" ht="28.5">
      <c r="A41" s="190"/>
      <c r="B41" s="191"/>
      <c r="C41" s="137" t="s">
        <v>290</v>
      </c>
      <c r="D41" s="192"/>
    </row>
    <row r="42" spans="1:48" s="21" customFormat="1" ht="28.5">
      <c r="A42" s="165"/>
      <c r="B42" s="168"/>
      <c r="C42" s="137" t="s">
        <v>291</v>
      </c>
      <c r="D42" s="171"/>
    </row>
    <row r="43" spans="1:48" s="21" customFormat="1">
      <c r="A43" s="165"/>
      <c r="B43" s="168"/>
      <c r="C43" s="137" t="s">
        <v>292</v>
      </c>
      <c r="D43" s="171"/>
    </row>
    <row r="44" spans="1:48" s="21" customFormat="1" ht="28.5">
      <c r="A44" s="165"/>
      <c r="B44" s="168"/>
      <c r="C44" s="137" t="s">
        <v>293</v>
      </c>
      <c r="D44" s="171"/>
    </row>
    <row r="45" spans="1:48" s="21" customFormat="1" ht="15" thickBot="1">
      <c r="A45" s="166"/>
      <c r="B45" s="169"/>
      <c r="C45" s="142" t="s">
        <v>137</v>
      </c>
      <c r="D45" s="172"/>
    </row>
    <row r="46" spans="1:48" s="21" customFormat="1">
      <c r="A46" s="173" t="s">
        <v>170</v>
      </c>
      <c r="B46" s="176" t="s">
        <v>294</v>
      </c>
      <c r="C46" s="139" t="s">
        <v>140</v>
      </c>
      <c r="D46" s="179" t="s">
        <v>295</v>
      </c>
    </row>
    <row r="47" spans="1:48" s="21" customFormat="1">
      <c r="A47" s="174"/>
      <c r="B47" s="177"/>
      <c r="C47" s="140" t="s">
        <v>296</v>
      </c>
      <c r="D47" s="193"/>
    </row>
    <row r="48" spans="1:48">
      <c r="A48" s="174"/>
      <c r="B48" s="177"/>
      <c r="C48" s="140" t="s">
        <v>297</v>
      </c>
      <c r="D48" s="193"/>
      <c r="AQ48" s="22"/>
      <c r="AR48" s="22"/>
      <c r="AS48" s="22"/>
      <c r="AT48" s="22"/>
      <c r="AU48" s="22"/>
      <c r="AV48" s="22"/>
    </row>
    <row r="49" spans="1:48" ht="28.5">
      <c r="A49" s="174"/>
      <c r="B49" s="177"/>
      <c r="C49" s="140" t="s">
        <v>298</v>
      </c>
      <c r="D49" s="193"/>
      <c r="AQ49" s="22"/>
      <c r="AR49" s="22"/>
      <c r="AS49" s="22"/>
      <c r="AT49" s="22"/>
      <c r="AU49" s="22"/>
      <c r="AV49" s="22"/>
    </row>
    <row r="50" spans="1:48">
      <c r="A50" s="174"/>
      <c r="B50" s="177"/>
      <c r="C50" s="140" t="s">
        <v>141</v>
      </c>
      <c r="D50" s="193"/>
      <c r="AQ50" s="22"/>
      <c r="AR50" s="22"/>
      <c r="AS50" s="22"/>
      <c r="AT50" s="22"/>
      <c r="AU50" s="22"/>
      <c r="AV50" s="22"/>
    </row>
    <row r="51" spans="1:48" ht="15" thickBot="1">
      <c r="A51" s="175"/>
      <c r="B51" s="178"/>
      <c r="C51" s="141" t="s">
        <v>139</v>
      </c>
      <c r="D51" s="194"/>
      <c r="AQ51" s="22"/>
      <c r="AR51" s="22"/>
      <c r="AS51" s="22"/>
      <c r="AT51" s="22"/>
      <c r="AU51" s="22"/>
      <c r="AV51" s="22"/>
    </row>
    <row r="52" spans="1:48">
      <c r="A52" s="164" t="s">
        <v>157</v>
      </c>
      <c r="B52" s="195" t="s">
        <v>299</v>
      </c>
      <c r="C52" s="136" t="s">
        <v>300</v>
      </c>
      <c r="D52" s="170" t="s">
        <v>301</v>
      </c>
      <c r="AQ52" s="22"/>
      <c r="AR52" s="22"/>
      <c r="AS52" s="22"/>
      <c r="AT52" s="22"/>
      <c r="AU52" s="22"/>
      <c r="AV52" s="22"/>
    </row>
    <row r="53" spans="1:48" ht="28.5">
      <c r="A53" s="165"/>
      <c r="B53" s="196"/>
      <c r="C53" s="137" t="s">
        <v>302</v>
      </c>
      <c r="D53" s="171"/>
      <c r="AQ53" s="22"/>
      <c r="AR53" s="22"/>
      <c r="AS53" s="22"/>
      <c r="AT53" s="22"/>
      <c r="AU53" s="22"/>
      <c r="AV53" s="22"/>
    </row>
    <row r="54" spans="1:48">
      <c r="A54" s="165"/>
      <c r="B54" s="196"/>
      <c r="C54" s="137" t="s">
        <v>303</v>
      </c>
      <c r="D54" s="171"/>
      <c r="AQ54" s="22"/>
      <c r="AR54" s="22"/>
      <c r="AS54" s="22"/>
      <c r="AT54" s="22"/>
      <c r="AU54" s="22"/>
      <c r="AV54" s="22"/>
    </row>
    <row r="55" spans="1:48">
      <c r="A55" s="165"/>
      <c r="B55" s="196"/>
      <c r="C55" s="137" t="s">
        <v>304</v>
      </c>
      <c r="D55" s="171"/>
      <c r="AQ55" s="22"/>
      <c r="AR55" s="22"/>
      <c r="AS55" s="22"/>
      <c r="AT55" s="22"/>
      <c r="AU55" s="22"/>
      <c r="AV55" s="22"/>
    </row>
    <row r="56" spans="1:48" ht="28.5">
      <c r="A56" s="165"/>
      <c r="B56" s="196"/>
      <c r="C56" s="137" t="s">
        <v>305</v>
      </c>
      <c r="D56" s="171"/>
      <c r="AQ56" s="22"/>
      <c r="AR56" s="22"/>
      <c r="AS56" s="22"/>
      <c r="AT56" s="22"/>
      <c r="AU56" s="22"/>
      <c r="AV56" s="22"/>
    </row>
    <row r="57" spans="1:48" ht="15" thickBot="1">
      <c r="A57" s="165"/>
      <c r="B57" s="196"/>
      <c r="C57" s="137" t="s">
        <v>306</v>
      </c>
      <c r="D57" s="171"/>
      <c r="AQ57" s="22"/>
      <c r="AR57" s="22"/>
      <c r="AS57" s="22"/>
      <c r="AT57" s="22"/>
      <c r="AU57" s="22"/>
      <c r="AV57" s="22"/>
    </row>
    <row r="58" spans="1:48">
      <c r="A58" s="173" t="s">
        <v>160</v>
      </c>
      <c r="B58" s="176" t="s">
        <v>307</v>
      </c>
      <c r="C58" s="139" t="s">
        <v>308</v>
      </c>
      <c r="D58" s="179" t="s">
        <v>309</v>
      </c>
      <c r="AS58" s="22"/>
      <c r="AT58" s="22"/>
      <c r="AU58" s="22"/>
      <c r="AV58" s="22"/>
    </row>
    <row r="59" spans="1:48">
      <c r="A59" s="174"/>
      <c r="B59" s="177"/>
      <c r="C59" s="140" t="s">
        <v>310</v>
      </c>
      <c r="D59" s="180"/>
      <c r="AS59" s="22"/>
      <c r="AT59" s="22"/>
      <c r="AU59" s="22"/>
      <c r="AV59" s="22"/>
    </row>
    <row r="60" spans="1:48" ht="28.5">
      <c r="A60" s="182"/>
      <c r="B60" s="183"/>
      <c r="C60" s="143" t="s">
        <v>311</v>
      </c>
      <c r="D60" s="184"/>
      <c r="AS60" s="22"/>
      <c r="AT60" s="22"/>
      <c r="AU60" s="22"/>
      <c r="AV60" s="22"/>
    </row>
    <row r="61" spans="1:48">
      <c r="A61" s="182"/>
      <c r="B61" s="183"/>
      <c r="C61" s="143" t="s">
        <v>312</v>
      </c>
      <c r="D61" s="184"/>
      <c r="AS61" s="22"/>
      <c r="AT61" s="22"/>
      <c r="AU61" s="22"/>
      <c r="AV61" s="22"/>
    </row>
    <row r="62" spans="1:48">
      <c r="A62" s="182"/>
      <c r="B62" s="183"/>
      <c r="C62" s="143" t="s">
        <v>313</v>
      </c>
      <c r="D62" s="184"/>
      <c r="AS62" s="22"/>
      <c r="AT62" s="22"/>
      <c r="AU62" s="22"/>
      <c r="AV62" s="22"/>
    </row>
    <row r="63" spans="1:48" ht="28.5">
      <c r="A63" s="182"/>
      <c r="B63" s="183"/>
      <c r="C63" s="143" t="s">
        <v>314</v>
      </c>
      <c r="D63" s="184"/>
      <c r="AS63" s="22"/>
      <c r="AT63" s="22"/>
      <c r="AU63" s="22"/>
      <c r="AV63" s="22"/>
    </row>
    <row r="64" spans="1:48" ht="15" thickBot="1">
      <c r="A64" s="182"/>
      <c r="B64" s="183"/>
      <c r="C64" s="143" t="s">
        <v>315</v>
      </c>
      <c r="D64" s="184"/>
      <c r="AS64" s="22"/>
      <c r="AT64" s="22"/>
      <c r="AU64" s="22"/>
      <c r="AV64" s="22"/>
    </row>
    <row r="65" spans="1:48" ht="28.5">
      <c r="A65" s="164" t="s">
        <v>171</v>
      </c>
      <c r="B65" s="167" t="s">
        <v>316</v>
      </c>
      <c r="C65" s="136" t="s">
        <v>317</v>
      </c>
      <c r="D65" s="170" t="s">
        <v>318</v>
      </c>
      <c r="AS65" s="22"/>
      <c r="AT65" s="22"/>
      <c r="AU65" s="22"/>
      <c r="AV65" s="22"/>
    </row>
    <row r="66" spans="1:48">
      <c r="A66" s="165"/>
      <c r="B66" s="168"/>
      <c r="C66" s="137" t="s">
        <v>202</v>
      </c>
      <c r="D66" s="171"/>
      <c r="AS66" s="22"/>
      <c r="AT66" s="22"/>
      <c r="AU66" s="22"/>
      <c r="AV66" s="22"/>
    </row>
    <row r="67" spans="1:48" ht="28.5">
      <c r="A67" s="165"/>
      <c r="B67" s="168"/>
      <c r="C67" s="137" t="s">
        <v>319</v>
      </c>
      <c r="D67" s="171"/>
      <c r="AS67" s="22"/>
      <c r="AT67" s="22"/>
      <c r="AU67" s="22"/>
      <c r="AV67" s="22"/>
    </row>
    <row r="68" spans="1:48" ht="15" thickBot="1">
      <c r="A68" s="166"/>
      <c r="B68" s="169"/>
      <c r="C68" s="142" t="s">
        <v>320</v>
      </c>
      <c r="D68" s="172"/>
      <c r="AS68" s="22"/>
      <c r="AT68" s="22"/>
      <c r="AU68" s="22"/>
      <c r="AV68" s="22"/>
    </row>
    <row r="69" spans="1:48" ht="24.95" customHeight="1">
      <c r="AS69" s="22"/>
      <c r="AT69" s="22"/>
      <c r="AU69" s="22"/>
      <c r="AV69" s="22"/>
    </row>
    <row r="70" spans="1:48" ht="24.95" customHeight="1">
      <c r="AS70" s="22"/>
      <c r="AT70" s="22"/>
      <c r="AU70" s="22"/>
      <c r="AV70" s="22"/>
    </row>
    <row r="71" spans="1:48" ht="24.95" customHeight="1">
      <c r="AS71" s="22"/>
      <c r="AT71" s="22"/>
      <c r="AU71" s="22"/>
      <c r="AV71" s="22"/>
    </row>
    <row r="72" spans="1:48" ht="24.95" customHeight="1">
      <c r="AS72" s="22"/>
      <c r="AT72" s="22"/>
      <c r="AU72" s="22"/>
      <c r="AV72" s="22"/>
    </row>
    <row r="73" spans="1:48" ht="24.95" customHeight="1">
      <c r="AS73" s="22"/>
      <c r="AT73" s="22"/>
      <c r="AU73" s="22"/>
      <c r="AV73" s="22"/>
    </row>
    <row r="74" spans="1:48" ht="24.95" customHeight="1">
      <c r="AS74" s="22"/>
      <c r="AT74" s="22"/>
      <c r="AU74" s="22"/>
      <c r="AV74" s="22"/>
    </row>
    <row r="75" spans="1:48" ht="24.95" customHeight="1">
      <c r="AS75" s="22"/>
      <c r="AT75" s="22"/>
      <c r="AU75" s="22"/>
      <c r="AV75" s="22"/>
    </row>
    <row r="76" spans="1:48" ht="24.95" customHeight="1">
      <c r="AS76" s="22"/>
      <c r="AT76" s="22"/>
      <c r="AU76" s="22"/>
      <c r="AV76" s="22"/>
    </row>
    <row r="77" spans="1:48" ht="24.95" customHeight="1">
      <c r="AS77" s="22"/>
      <c r="AT77" s="22"/>
      <c r="AU77" s="22"/>
      <c r="AV77" s="22"/>
    </row>
    <row r="78" spans="1:48" ht="24.95" customHeight="1">
      <c r="AS78" s="22"/>
      <c r="AT78" s="22"/>
      <c r="AU78" s="22"/>
      <c r="AV78" s="22"/>
    </row>
    <row r="79" spans="1:48" ht="24.95" customHeight="1">
      <c r="AS79" s="22"/>
      <c r="AT79" s="22"/>
      <c r="AU79" s="22"/>
      <c r="AV79" s="22"/>
    </row>
    <row r="80" spans="1:48" ht="24.95" customHeight="1">
      <c r="AS80" s="22"/>
      <c r="AT80" s="22"/>
      <c r="AU80" s="22"/>
      <c r="AV80" s="22"/>
    </row>
    <row r="81" spans="4:48" ht="24.95" customHeight="1">
      <c r="AS81" s="22"/>
      <c r="AT81" s="22"/>
      <c r="AU81" s="22"/>
      <c r="AV81" s="22"/>
    </row>
    <row r="82" spans="4:48" ht="24.95" customHeight="1">
      <c r="AS82" s="22"/>
      <c r="AT82" s="22"/>
      <c r="AU82" s="22"/>
      <c r="AV82" s="22"/>
    </row>
    <row r="83" spans="4:48" ht="24.95" customHeight="1">
      <c r="AS83" s="22"/>
      <c r="AT83" s="22"/>
      <c r="AU83" s="22"/>
      <c r="AV83" s="22"/>
    </row>
    <row r="84" spans="4:48" ht="24.95" customHeight="1">
      <c r="AS84" s="22"/>
      <c r="AT84" s="22"/>
      <c r="AU84" s="22"/>
      <c r="AV84" s="22"/>
    </row>
    <row r="85" spans="4:48" ht="24.95" customHeight="1">
      <c r="AS85" s="22"/>
      <c r="AT85" s="22"/>
      <c r="AU85" s="22"/>
      <c r="AV85" s="22"/>
    </row>
    <row r="86" spans="4:48" ht="24.95" customHeight="1">
      <c r="AS86" s="22"/>
      <c r="AT86" s="22"/>
      <c r="AU86" s="22"/>
      <c r="AV86" s="22"/>
    </row>
    <row r="87" spans="4:48" ht="24.95" customHeight="1">
      <c r="AS87" s="22"/>
      <c r="AT87" s="22"/>
      <c r="AU87" s="22"/>
      <c r="AV87" s="22"/>
    </row>
    <row r="88" spans="4:48" ht="26.25" customHeight="1">
      <c r="AS88" s="22"/>
      <c r="AT88" s="22"/>
      <c r="AU88" s="22"/>
      <c r="AV88" s="22"/>
    </row>
    <row r="89" spans="4:48" ht="24.75" hidden="1" customHeight="1">
      <c r="AS89" s="22"/>
      <c r="AT89" s="22"/>
      <c r="AU89" s="22"/>
      <c r="AV89" s="22"/>
    </row>
    <row r="90" spans="4:48" ht="29.25" customHeight="1">
      <c r="AS90" s="22"/>
      <c r="AT90" s="22"/>
      <c r="AU90" s="22"/>
      <c r="AV90" s="22"/>
    </row>
    <row r="91" spans="4:48" ht="24.95" customHeight="1">
      <c r="AU91" s="22"/>
      <c r="AV91" s="22"/>
    </row>
    <row r="92" spans="4:48" ht="24.95" customHeight="1">
      <c r="AU92" s="22"/>
      <c r="AV92" s="22"/>
    </row>
    <row r="93" spans="4:48" ht="24.95" customHeight="1">
      <c r="AU93" s="22"/>
      <c r="AV93" s="22"/>
    </row>
    <row r="94" spans="4:48" ht="24.95" customHeight="1">
      <c r="AU94" s="22"/>
      <c r="AV94" s="22"/>
    </row>
    <row r="95" spans="4:48" ht="24.95" customHeight="1">
      <c r="AU95" s="22"/>
      <c r="AV95" s="22"/>
    </row>
    <row r="96" spans="4:48">
      <c r="D96" s="23"/>
      <c r="E96" s="22"/>
    </row>
  </sheetData>
  <mergeCells count="35">
    <mergeCell ref="A58:A64"/>
    <mergeCell ref="B58:B64"/>
    <mergeCell ref="D58:D64"/>
    <mergeCell ref="A65:A68"/>
    <mergeCell ref="B65:B68"/>
    <mergeCell ref="D65:D68"/>
    <mergeCell ref="A46:A51"/>
    <mergeCell ref="B46:B51"/>
    <mergeCell ref="D46:D51"/>
    <mergeCell ref="A52:A57"/>
    <mergeCell ref="B52:B57"/>
    <mergeCell ref="D52:D57"/>
    <mergeCell ref="A35:A38"/>
    <mergeCell ref="B35:B38"/>
    <mergeCell ref="D35:D38"/>
    <mergeCell ref="A39:A45"/>
    <mergeCell ref="B39:B45"/>
    <mergeCell ref="D39:D45"/>
    <mergeCell ref="A24:A31"/>
    <mergeCell ref="B24:B31"/>
    <mergeCell ref="D24:D31"/>
    <mergeCell ref="A32:A34"/>
    <mergeCell ref="B32:B34"/>
    <mergeCell ref="D32:D34"/>
    <mergeCell ref="A12:A18"/>
    <mergeCell ref="B12:B18"/>
    <mergeCell ref="D12:D18"/>
    <mergeCell ref="A19:A23"/>
    <mergeCell ref="B19:B23"/>
    <mergeCell ref="D19:D23"/>
    <mergeCell ref="A1:B1"/>
    <mergeCell ref="A4:A11"/>
    <mergeCell ref="B4:B11"/>
    <mergeCell ref="D4:D11"/>
    <mergeCell ref="A2:D2"/>
  </mergeCells>
  <phoneticPr fontId="5" type="noConversion"/>
  <pageMargins left="0.70866141732283472" right="0.70866141732283472" top="0.74803149606299213" bottom="0.74803149606299213" header="0.31496062992125984" footer="0.31496062992125984"/>
  <pageSetup paperSize="8"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N30"/>
  <sheetViews>
    <sheetView showGridLines="0" zoomScale="60" zoomScaleNormal="60" zoomScalePageLayoutView="92" workbookViewId="0">
      <selection activeCell="B20" sqref="B20:H20"/>
    </sheetView>
  </sheetViews>
  <sheetFormatPr defaultColWidth="11.42578125" defaultRowHeight="14.25"/>
  <cols>
    <col min="1" max="1" width="7" style="22" customWidth="1"/>
    <col min="2" max="2" width="36.7109375" style="22" customWidth="1"/>
    <col min="3" max="4" width="25" style="22" customWidth="1"/>
    <col min="5" max="5" width="28.7109375" style="22" customWidth="1"/>
    <col min="6" max="6" width="29.7109375" style="22" customWidth="1"/>
    <col min="7" max="7" width="32.28515625" style="22" customWidth="1"/>
    <col min="8" max="8" width="36.5703125" style="22" customWidth="1"/>
    <col min="9" max="9" width="7.7109375" style="22" customWidth="1"/>
    <col min="10" max="10" width="31.5703125" style="22" customWidth="1"/>
    <col min="11" max="11" width="17.28515625" style="22" hidden="1" customWidth="1"/>
    <col min="12" max="12" width="79.28515625" style="22" customWidth="1"/>
    <col min="13" max="13" width="0.42578125" style="22" hidden="1" customWidth="1"/>
    <col min="14" max="14" width="59.140625" style="22" customWidth="1"/>
    <col min="15" max="16384" width="11.42578125" style="22"/>
  </cols>
  <sheetData>
    <row r="1" spans="1:14" s="21" customFormat="1" ht="65.25" customHeight="1">
      <c r="A1" s="258"/>
      <c r="B1" s="258"/>
      <c r="C1" s="258"/>
      <c r="D1" s="258"/>
      <c r="E1" s="258"/>
      <c r="F1" s="258"/>
      <c r="G1" s="258"/>
      <c r="H1" s="258"/>
      <c r="I1" s="258"/>
      <c r="J1" s="258"/>
      <c r="K1" s="258"/>
      <c r="L1" s="258"/>
      <c r="M1" s="258"/>
      <c r="N1" s="258"/>
    </row>
    <row r="2" spans="1:14" ht="44.25" customHeight="1">
      <c r="A2" s="217" t="s">
        <v>10</v>
      </c>
      <c r="B2" s="218"/>
      <c r="C2" s="218"/>
      <c r="D2" s="218"/>
      <c r="E2" s="218"/>
      <c r="F2" s="218"/>
      <c r="G2" s="218"/>
      <c r="H2" s="218"/>
      <c r="I2" s="92"/>
      <c r="J2" s="91"/>
    </row>
    <row r="3" spans="1:14" ht="36.75" customHeight="1">
      <c r="A3" s="259" t="s">
        <v>49</v>
      </c>
      <c r="B3" s="260"/>
      <c r="C3" s="260"/>
      <c r="D3" s="197" t="s">
        <v>30</v>
      </c>
      <c r="E3" s="198"/>
      <c r="F3" s="198"/>
      <c r="G3" s="198"/>
      <c r="H3" s="199"/>
      <c r="I3" s="93"/>
      <c r="J3" s="91"/>
    </row>
    <row r="4" spans="1:14" ht="38.25" customHeight="1">
      <c r="A4" s="260"/>
      <c r="B4" s="260"/>
      <c r="C4" s="260"/>
      <c r="D4" s="200" t="s">
        <v>204</v>
      </c>
      <c r="E4" s="212" t="s">
        <v>146</v>
      </c>
      <c r="F4" s="212" t="s">
        <v>147</v>
      </c>
      <c r="G4" s="212" t="s">
        <v>148</v>
      </c>
      <c r="H4" s="212" t="s">
        <v>149</v>
      </c>
      <c r="J4" s="91"/>
    </row>
    <row r="5" spans="1:14" ht="46.5" customHeight="1">
      <c r="A5" s="260"/>
      <c r="B5" s="260"/>
      <c r="C5" s="260"/>
      <c r="D5" s="201"/>
      <c r="E5" s="212"/>
      <c r="F5" s="212"/>
      <c r="G5" s="212"/>
      <c r="H5" s="212"/>
    </row>
    <row r="6" spans="1:14" ht="36" customHeight="1">
      <c r="A6" s="260"/>
      <c r="B6" s="260"/>
      <c r="C6" s="260"/>
      <c r="D6" s="202"/>
      <c r="E6" s="212"/>
      <c r="F6" s="212"/>
      <c r="G6" s="212"/>
      <c r="H6" s="212"/>
    </row>
    <row r="7" spans="1:14" ht="33" customHeight="1">
      <c r="A7" s="260"/>
      <c r="B7" s="260"/>
      <c r="C7" s="260"/>
      <c r="D7" s="94" t="s">
        <v>203</v>
      </c>
      <c r="E7" s="95" t="s">
        <v>39</v>
      </c>
      <c r="F7" s="95" t="s">
        <v>11</v>
      </c>
      <c r="G7" s="95" t="s">
        <v>40</v>
      </c>
      <c r="H7" s="95" t="s">
        <v>41</v>
      </c>
    </row>
    <row r="8" spans="1:14" ht="96" customHeight="1">
      <c r="A8" s="262" t="s">
        <v>38</v>
      </c>
      <c r="B8" s="213" t="s">
        <v>150</v>
      </c>
      <c r="C8" s="214" t="s">
        <v>8</v>
      </c>
      <c r="D8" s="203" t="s">
        <v>9</v>
      </c>
      <c r="E8" s="210" t="s">
        <v>35</v>
      </c>
      <c r="F8" s="207" t="s">
        <v>6</v>
      </c>
      <c r="G8" s="207" t="s">
        <v>6</v>
      </c>
      <c r="H8" s="209" t="s">
        <v>3</v>
      </c>
    </row>
    <row r="9" spans="1:14" ht="31.5" customHeight="1">
      <c r="A9" s="262"/>
      <c r="B9" s="213"/>
      <c r="C9" s="214"/>
      <c r="D9" s="204"/>
      <c r="E9" s="210"/>
      <c r="F9" s="207"/>
      <c r="G9" s="207"/>
      <c r="H9" s="209"/>
    </row>
    <row r="10" spans="1:14" ht="86.25" customHeight="1">
      <c r="A10" s="262"/>
      <c r="B10" s="213"/>
      <c r="C10" s="215"/>
      <c r="D10" s="205"/>
      <c r="E10" s="211"/>
      <c r="F10" s="208"/>
      <c r="G10" s="208"/>
      <c r="H10" s="208"/>
    </row>
    <row r="11" spans="1:14" ht="103.5" customHeight="1">
      <c r="A11" s="262"/>
      <c r="B11" s="213" t="s">
        <v>151</v>
      </c>
      <c r="C11" s="214" t="s">
        <v>7</v>
      </c>
      <c r="D11" s="203" t="s">
        <v>9</v>
      </c>
      <c r="E11" s="210" t="s">
        <v>35</v>
      </c>
      <c r="F11" s="210" t="s">
        <v>35</v>
      </c>
      <c r="G11" s="207" t="s">
        <v>6</v>
      </c>
      <c r="H11" s="209" t="s">
        <v>3</v>
      </c>
    </row>
    <row r="12" spans="1:14" ht="59.25" customHeight="1">
      <c r="A12" s="262"/>
      <c r="B12" s="213"/>
      <c r="C12" s="215"/>
      <c r="D12" s="205"/>
      <c r="E12" s="211"/>
      <c r="F12" s="211"/>
      <c r="G12" s="208"/>
      <c r="H12" s="208"/>
    </row>
    <row r="13" spans="1:14" ht="37.5" customHeight="1">
      <c r="A13" s="262"/>
      <c r="B13" s="213" t="s">
        <v>152</v>
      </c>
      <c r="C13" s="214" t="s">
        <v>5</v>
      </c>
      <c r="D13" s="203" t="s">
        <v>9</v>
      </c>
      <c r="E13" s="216" t="s">
        <v>9</v>
      </c>
      <c r="F13" s="210" t="s">
        <v>35</v>
      </c>
      <c r="G13" s="210" t="s">
        <v>35</v>
      </c>
      <c r="H13" s="207" t="s">
        <v>6</v>
      </c>
    </row>
    <row r="14" spans="1:14" ht="89.25" customHeight="1">
      <c r="A14" s="262"/>
      <c r="B14" s="213"/>
      <c r="C14" s="215"/>
      <c r="D14" s="206"/>
      <c r="E14" s="208"/>
      <c r="F14" s="211"/>
      <c r="G14" s="211"/>
      <c r="H14" s="208"/>
    </row>
    <row r="15" spans="1:14" ht="100.5" customHeight="1">
      <c r="A15" s="262"/>
      <c r="B15" s="213" t="s">
        <v>153</v>
      </c>
      <c r="C15" s="214" t="s">
        <v>4</v>
      </c>
      <c r="D15" s="203" t="s">
        <v>9</v>
      </c>
      <c r="E15" s="216" t="s">
        <v>9</v>
      </c>
      <c r="F15" s="216" t="s">
        <v>9</v>
      </c>
      <c r="G15" s="210" t="s">
        <v>35</v>
      </c>
      <c r="H15" s="207" t="s">
        <v>6</v>
      </c>
    </row>
    <row r="16" spans="1:14" ht="97.5" customHeight="1">
      <c r="A16" s="262"/>
      <c r="B16" s="213"/>
      <c r="C16" s="215"/>
      <c r="D16" s="205"/>
      <c r="E16" s="208"/>
      <c r="F16" s="208"/>
      <c r="G16" s="211"/>
      <c r="H16" s="208"/>
    </row>
    <row r="17" spans="1:9" ht="7.5" customHeight="1">
      <c r="A17" s="262"/>
      <c r="B17" s="261" t="s">
        <v>154</v>
      </c>
      <c r="C17" s="214" t="s">
        <v>2</v>
      </c>
      <c r="D17" s="203" t="s">
        <v>9</v>
      </c>
      <c r="E17" s="216" t="s">
        <v>9</v>
      </c>
      <c r="F17" s="216" t="s">
        <v>9</v>
      </c>
      <c r="G17" s="216" t="s">
        <v>9</v>
      </c>
      <c r="H17" s="210" t="s">
        <v>35</v>
      </c>
      <c r="I17" s="20"/>
    </row>
    <row r="18" spans="1:9" ht="93.75" customHeight="1">
      <c r="A18" s="262"/>
      <c r="B18" s="261"/>
      <c r="C18" s="215"/>
      <c r="D18" s="205"/>
      <c r="E18" s="208"/>
      <c r="F18" s="208"/>
      <c r="G18" s="208"/>
      <c r="H18" s="211"/>
    </row>
    <row r="19" spans="1:9" ht="74.25" customHeight="1" thickBot="1"/>
    <row r="20" spans="1:9" ht="39.75" customHeight="1" thickBot="1">
      <c r="B20" s="252" t="s">
        <v>45</v>
      </c>
      <c r="C20" s="253"/>
      <c r="D20" s="253"/>
      <c r="E20" s="253"/>
      <c r="F20" s="253"/>
      <c r="G20" s="253"/>
      <c r="H20" s="254"/>
    </row>
    <row r="21" spans="1:9" ht="47.25" customHeight="1" thickBot="1">
      <c r="B21" s="255"/>
      <c r="C21" s="256"/>
      <c r="D21" s="256"/>
      <c r="E21" s="256"/>
      <c r="F21" s="256"/>
      <c r="G21" s="256"/>
      <c r="H21" s="257"/>
    </row>
    <row r="22" spans="1:9" ht="39" customHeight="1">
      <c r="B22" s="96" t="s">
        <v>42</v>
      </c>
      <c r="C22" s="221" t="s">
        <v>44</v>
      </c>
      <c r="D22" s="235"/>
      <c r="E22" s="235"/>
      <c r="F22" s="236"/>
      <c r="G22" s="221" t="s">
        <v>43</v>
      </c>
      <c r="H22" s="222"/>
    </row>
    <row r="23" spans="1:9">
      <c r="B23" s="250" t="s">
        <v>3</v>
      </c>
      <c r="C23" s="239" t="s">
        <v>218</v>
      </c>
      <c r="D23" s="240"/>
      <c r="E23" s="240"/>
      <c r="F23" s="241"/>
      <c r="G23" s="227" t="s">
        <v>219</v>
      </c>
      <c r="H23" s="245"/>
    </row>
    <row r="24" spans="1:9" ht="138" customHeight="1">
      <c r="B24" s="251"/>
      <c r="C24" s="242"/>
      <c r="D24" s="243"/>
      <c r="E24" s="243"/>
      <c r="F24" s="244"/>
      <c r="G24" s="246"/>
      <c r="H24" s="247"/>
    </row>
    <row r="25" spans="1:9" ht="55.5" customHeight="1">
      <c r="B25" s="248" t="s">
        <v>6</v>
      </c>
      <c r="C25" s="227" t="s">
        <v>220</v>
      </c>
      <c r="D25" s="228"/>
      <c r="E25" s="228"/>
      <c r="F25" s="229"/>
      <c r="G25" s="227" t="s">
        <v>221</v>
      </c>
      <c r="H25" s="233"/>
    </row>
    <row r="26" spans="1:9" ht="105" customHeight="1">
      <c r="B26" s="249"/>
      <c r="C26" s="230"/>
      <c r="D26" s="231"/>
      <c r="E26" s="231"/>
      <c r="F26" s="232"/>
      <c r="G26" s="230"/>
      <c r="H26" s="234"/>
    </row>
    <row r="27" spans="1:9" ht="111.75" customHeight="1">
      <c r="B27" s="97" t="s">
        <v>35</v>
      </c>
      <c r="C27" s="223" t="s">
        <v>222</v>
      </c>
      <c r="D27" s="237"/>
      <c r="E27" s="237"/>
      <c r="F27" s="238"/>
      <c r="G27" s="223" t="s">
        <v>174</v>
      </c>
      <c r="H27" s="224"/>
    </row>
    <row r="28" spans="1:9" ht="104.25" customHeight="1" thickBot="1">
      <c r="B28" s="98" t="s">
        <v>9</v>
      </c>
      <c r="C28" s="219" t="s">
        <v>223</v>
      </c>
      <c r="D28" s="220"/>
      <c r="E28" s="220"/>
      <c r="F28" s="220"/>
      <c r="G28" s="225" t="s">
        <v>173</v>
      </c>
      <c r="H28" s="226"/>
    </row>
    <row r="29" spans="1:9" ht="108" customHeight="1"/>
    <row r="30" spans="1:9" ht="55.15" customHeight="1"/>
  </sheetData>
  <mergeCells count="59">
    <mergeCell ref="A1:N1"/>
    <mergeCell ref="A3:C7"/>
    <mergeCell ref="C17:C18"/>
    <mergeCell ref="B17:B18"/>
    <mergeCell ref="H13:H14"/>
    <mergeCell ref="A8:A18"/>
    <mergeCell ref="H17:H18"/>
    <mergeCell ref="G17:G18"/>
    <mergeCell ref="F17:F18"/>
    <mergeCell ref="E17:E18"/>
    <mergeCell ref="F4:F6"/>
    <mergeCell ref="G4:G6"/>
    <mergeCell ref="H15:H16"/>
    <mergeCell ref="C8:C10"/>
    <mergeCell ref="E8:E10"/>
    <mergeCell ref="F8:F10"/>
    <mergeCell ref="E15:E16"/>
    <mergeCell ref="B20:H20"/>
    <mergeCell ref="B21:H21"/>
    <mergeCell ref="F15:F16"/>
    <mergeCell ref="G15:G16"/>
    <mergeCell ref="D15:D16"/>
    <mergeCell ref="D17:D18"/>
    <mergeCell ref="A2:H2"/>
    <mergeCell ref="H4:H6"/>
    <mergeCell ref="C28:F28"/>
    <mergeCell ref="G22:H22"/>
    <mergeCell ref="G27:H27"/>
    <mergeCell ref="G28:H28"/>
    <mergeCell ref="C25:F26"/>
    <mergeCell ref="G25:H26"/>
    <mergeCell ref="C22:F22"/>
    <mergeCell ref="C27:F27"/>
    <mergeCell ref="C23:F24"/>
    <mergeCell ref="G23:H24"/>
    <mergeCell ref="B25:B26"/>
    <mergeCell ref="B23:B24"/>
    <mergeCell ref="B15:B16"/>
    <mergeCell ref="C15:C16"/>
    <mergeCell ref="B13:B14"/>
    <mergeCell ref="C13:C14"/>
    <mergeCell ref="E13:E14"/>
    <mergeCell ref="F13:F14"/>
    <mergeCell ref="G13:G14"/>
    <mergeCell ref="B11:B12"/>
    <mergeCell ref="C11:C12"/>
    <mergeCell ref="E11:E12"/>
    <mergeCell ref="B8:B10"/>
    <mergeCell ref="G8:G10"/>
    <mergeCell ref="D3:H3"/>
    <mergeCell ref="D4:D6"/>
    <mergeCell ref="D8:D10"/>
    <mergeCell ref="D11:D12"/>
    <mergeCell ref="D13:D14"/>
    <mergeCell ref="G11:G12"/>
    <mergeCell ref="H11:H12"/>
    <mergeCell ref="F11:F12"/>
    <mergeCell ref="E4:E6"/>
    <mergeCell ref="H8:H10"/>
  </mergeCells>
  <pageMargins left="0.7" right="0.7" top="0.75" bottom="0.75" header="0.3" footer="0.3"/>
  <pageSetup paperSize="8" scale="4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
    <pageSetUpPr fitToPage="1"/>
  </sheetPr>
  <dimension ref="B3:L26"/>
  <sheetViews>
    <sheetView zoomScale="70" zoomScaleNormal="70" workbookViewId="0">
      <selection activeCell="H5" sqref="H5"/>
    </sheetView>
  </sheetViews>
  <sheetFormatPr defaultColWidth="11.42578125" defaultRowHeight="25.15" customHeight="1"/>
  <cols>
    <col min="1" max="1" width="11.42578125" style="22"/>
    <col min="2" max="2" width="45.28515625" style="99" bestFit="1" customWidth="1"/>
    <col min="3" max="3" width="14.85546875" style="22" customWidth="1"/>
    <col min="4" max="4" width="11.42578125" style="22"/>
    <col min="5" max="5" width="23.7109375" style="22" customWidth="1"/>
    <col min="6" max="7" width="11.42578125" style="22"/>
    <col min="8" max="8" width="49.7109375" style="22" bestFit="1" customWidth="1"/>
    <col min="9" max="9" width="11.42578125" style="22"/>
    <col min="10" max="10" width="19" style="22" customWidth="1"/>
    <col min="11" max="11" width="11.42578125" style="22"/>
    <col min="12" max="12" width="37" style="22" customWidth="1"/>
    <col min="13" max="16384" width="11.42578125" style="22"/>
  </cols>
  <sheetData>
    <row r="3" spans="2:12" ht="25.15" customHeight="1">
      <c r="B3" s="263"/>
      <c r="C3" s="263"/>
      <c r="D3" s="263"/>
      <c r="E3" s="263"/>
      <c r="F3" s="263"/>
      <c r="G3" s="263"/>
      <c r="H3" s="263"/>
    </row>
    <row r="4" spans="2:12" ht="25.15" customHeight="1">
      <c r="J4" s="135" t="s">
        <v>64</v>
      </c>
      <c r="K4" s="131"/>
      <c r="L4" s="132"/>
    </row>
    <row r="5" spans="2:12" ht="31.5">
      <c r="B5" s="134" t="s">
        <v>224</v>
      </c>
      <c r="C5" s="134" t="s">
        <v>67</v>
      </c>
      <c r="E5" s="133" t="s">
        <v>38</v>
      </c>
      <c r="H5" s="133" t="s">
        <v>53</v>
      </c>
      <c r="J5" s="127"/>
      <c r="K5" s="130"/>
      <c r="L5" s="128"/>
    </row>
    <row r="6" spans="2:12" ht="25.15" customHeight="1">
      <c r="B6" s="101" t="s">
        <v>168</v>
      </c>
      <c r="C6" s="101">
        <v>1</v>
      </c>
      <c r="E6" s="120" t="s">
        <v>2</v>
      </c>
      <c r="H6" s="120" t="s">
        <v>203</v>
      </c>
      <c r="J6" s="122" t="s">
        <v>3</v>
      </c>
      <c r="K6" s="129" t="s">
        <v>50</v>
      </c>
      <c r="L6" s="120"/>
    </row>
    <row r="7" spans="2:12" ht="25.15" customHeight="1">
      <c r="B7" s="101" t="s">
        <v>136</v>
      </c>
      <c r="C7" s="101">
        <v>1</v>
      </c>
      <c r="E7" s="120" t="s">
        <v>4</v>
      </c>
      <c r="H7" s="120" t="s">
        <v>39</v>
      </c>
      <c r="J7" s="124" t="s">
        <v>6</v>
      </c>
      <c r="K7" s="123" t="s">
        <v>50</v>
      </c>
      <c r="L7" s="120"/>
    </row>
    <row r="8" spans="2:12" ht="25.15" customHeight="1">
      <c r="B8" s="101" t="s">
        <v>155</v>
      </c>
      <c r="C8" s="101">
        <v>1</v>
      </c>
      <c r="E8" s="120" t="s">
        <v>5</v>
      </c>
      <c r="H8" s="120" t="s">
        <v>11</v>
      </c>
      <c r="J8" s="125" t="s">
        <v>35</v>
      </c>
      <c r="K8" s="123" t="s">
        <v>52</v>
      </c>
      <c r="L8" s="120"/>
    </row>
    <row r="9" spans="2:12" ht="25.15" customHeight="1">
      <c r="B9" s="101" t="s">
        <v>156</v>
      </c>
      <c r="C9" s="101">
        <v>1</v>
      </c>
      <c r="E9" s="120" t="s">
        <v>7</v>
      </c>
      <c r="H9" s="120" t="s">
        <v>40</v>
      </c>
      <c r="J9" s="126" t="s">
        <v>9</v>
      </c>
      <c r="K9" s="123" t="s">
        <v>51</v>
      </c>
      <c r="L9" s="120"/>
    </row>
    <row r="10" spans="2:12" ht="25.15" customHeight="1">
      <c r="B10" s="101" t="s">
        <v>169</v>
      </c>
      <c r="C10" s="101">
        <v>1</v>
      </c>
      <c r="E10" s="120" t="s">
        <v>34</v>
      </c>
      <c r="H10" s="120" t="s">
        <v>41</v>
      </c>
    </row>
    <row r="11" spans="2:12" ht="25.15" customHeight="1">
      <c r="B11" s="101" t="s">
        <v>157</v>
      </c>
      <c r="C11" s="101">
        <v>1</v>
      </c>
    </row>
    <row r="12" spans="2:12" ht="25.15" customHeight="1">
      <c r="B12" s="101" t="s">
        <v>158</v>
      </c>
      <c r="C12" s="101">
        <v>1</v>
      </c>
    </row>
    <row r="13" spans="2:12" ht="25.15" customHeight="1">
      <c r="B13" s="101" t="s">
        <v>170</v>
      </c>
      <c r="C13" s="101">
        <v>1</v>
      </c>
    </row>
    <row r="14" spans="2:12" ht="25.15" customHeight="1">
      <c r="B14" s="101" t="s">
        <v>159</v>
      </c>
      <c r="C14" s="101">
        <v>1</v>
      </c>
      <c r="E14" s="133" t="s">
        <v>54</v>
      </c>
      <c r="F14" s="133" t="s">
        <v>66</v>
      </c>
      <c r="G14" s="20"/>
      <c r="H14" s="133" t="s">
        <v>1</v>
      </c>
      <c r="I14" s="20"/>
    </row>
    <row r="15" spans="2:12" ht="25.15" customHeight="1">
      <c r="B15" s="101" t="s">
        <v>160</v>
      </c>
      <c r="C15" s="101">
        <v>1</v>
      </c>
      <c r="E15" s="120" t="s">
        <v>9</v>
      </c>
      <c r="F15" s="101">
        <v>1</v>
      </c>
      <c r="H15" s="120" t="s">
        <v>62</v>
      </c>
    </row>
    <row r="16" spans="2:12" ht="25.15" customHeight="1">
      <c r="B16" s="101" t="s">
        <v>171</v>
      </c>
      <c r="C16" s="101">
        <v>1</v>
      </c>
      <c r="E16" s="120" t="s">
        <v>35</v>
      </c>
      <c r="F16" s="101">
        <v>1</v>
      </c>
      <c r="H16" s="120" t="s">
        <v>63</v>
      </c>
    </row>
    <row r="17" spans="3:8" ht="25.15" customHeight="1">
      <c r="C17" s="99"/>
      <c r="E17" s="120" t="s">
        <v>6</v>
      </c>
      <c r="F17" s="101">
        <v>2</v>
      </c>
    </row>
    <row r="18" spans="3:8" ht="25.15" customHeight="1">
      <c r="C18" s="99"/>
      <c r="E18" s="120" t="s">
        <v>3</v>
      </c>
      <c r="F18" s="101">
        <v>4</v>
      </c>
    </row>
    <row r="19" spans="3:8" ht="25.15" customHeight="1">
      <c r="C19" s="99"/>
      <c r="E19" s="24"/>
    </row>
    <row r="21" spans="3:8" ht="25.15" customHeight="1">
      <c r="E21" s="133" t="s">
        <v>59</v>
      </c>
      <c r="H21" s="133" t="s">
        <v>56</v>
      </c>
    </row>
    <row r="22" spans="3:8" ht="25.15" customHeight="1">
      <c r="E22" s="121" t="s">
        <v>60</v>
      </c>
      <c r="H22" s="120" t="s">
        <v>201</v>
      </c>
    </row>
    <row r="23" spans="3:8" ht="25.15" customHeight="1">
      <c r="E23" s="121" t="s">
        <v>61</v>
      </c>
      <c r="H23" s="120" t="s">
        <v>200</v>
      </c>
    </row>
    <row r="26" spans="3:8" ht="25.15" customHeight="1">
      <c r="H26" s="100"/>
    </row>
  </sheetData>
  <mergeCells count="1">
    <mergeCell ref="B3:H3"/>
  </mergeCells>
  <pageMargins left="0.7" right="0.7" top="0.75" bottom="0.75" header="0.3" footer="0.3"/>
  <pageSetup paperSize="9" scale="57"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E46"/>
  <sheetViews>
    <sheetView workbookViewId="0">
      <selection activeCell="A4" sqref="A4"/>
    </sheetView>
  </sheetViews>
  <sheetFormatPr defaultColWidth="8.7109375" defaultRowHeight="15"/>
  <cols>
    <col min="1" max="1" width="33" customWidth="1"/>
    <col min="2" max="2" width="39" customWidth="1"/>
    <col min="3" max="3" width="55.7109375" customWidth="1"/>
    <col min="4" max="4" width="36.28515625" customWidth="1"/>
    <col min="5" max="5" width="55" customWidth="1"/>
  </cols>
  <sheetData>
    <row r="1" spans="1:5">
      <c r="A1" s="264" t="s">
        <v>12</v>
      </c>
      <c r="B1" s="264"/>
      <c r="C1" s="264"/>
      <c r="D1" s="264"/>
      <c r="E1" s="264"/>
    </row>
    <row r="2" spans="1:5" ht="15.75" thickBot="1">
      <c r="A2" s="265"/>
      <c r="B2" s="265"/>
      <c r="C2" s="265"/>
      <c r="D2" s="265"/>
      <c r="E2" s="265"/>
    </row>
    <row r="3" spans="1:5" ht="51" customHeight="1">
      <c r="A3" s="13" t="s">
        <v>0</v>
      </c>
      <c r="B3" s="13" t="s">
        <v>13</v>
      </c>
      <c r="C3" s="13" t="s">
        <v>16</v>
      </c>
      <c r="D3" s="13" t="s">
        <v>14</v>
      </c>
      <c r="E3" s="13" t="s">
        <v>15</v>
      </c>
    </row>
    <row r="4" spans="1:5" ht="25.15" customHeight="1">
      <c r="A4" s="8"/>
      <c r="B4" s="9"/>
      <c r="C4" s="9"/>
      <c r="D4" s="9"/>
      <c r="E4" s="9"/>
    </row>
    <row r="5" spans="1:5" ht="25.15" customHeight="1">
      <c r="A5" s="8"/>
      <c r="B5" s="9"/>
      <c r="C5" s="9"/>
      <c r="D5" s="9"/>
      <c r="E5" s="9"/>
    </row>
    <row r="6" spans="1:5" ht="25.15" customHeight="1">
      <c r="A6" s="8"/>
      <c r="B6" s="9"/>
      <c r="C6" s="9"/>
      <c r="D6" s="9"/>
      <c r="E6" s="9"/>
    </row>
    <row r="7" spans="1:5" ht="25.15" customHeight="1">
      <c r="A7" s="9"/>
      <c r="B7" s="9"/>
      <c r="C7" s="9"/>
      <c r="D7" s="9"/>
      <c r="E7" s="9"/>
    </row>
    <row r="8" spans="1:5" ht="25.15" customHeight="1">
      <c r="A8" s="9"/>
      <c r="B8" s="9"/>
      <c r="C8" s="9"/>
      <c r="D8" s="9"/>
      <c r="E8" s="9"/>
    </row>
    <row r="9" spans="1:5" ht="25.15" customHeight="1">
      <c r="A9" s="9"/>
      <c r="B9" s="9"/>
      <c r="C9" s="9"/>
      <c r="D9" s="9"/>
      <c r="E9" s="9"/>
    </row>
    <row r="10" spans="1:5" ht="25.15" customHeight="1">
      <c r="A10" s="9"/>
      <c r="B10" s="9"/>
      <c r="C10" s="9"/>
      <c r="D10" s="9"/>
      <c r="E10" s="9"/>
    </row>
    <row r="11" spans="1:5" ht="25.15" customHeight="1">
      <c r="A11" s="9"/>
      <c r="B11" s="9"/>
      <c r="C11" s="9"/>
      <c r="D11" s="9"/>
      <c r="E11" s="9"/>
    </row>
    <row r="12" spans="1:5" ht="25.15" customHeight="1">
      <c r="A12" s="9"/>
      <c r="B12" s="9"/>
      <c r="C12" s="9"/>
      <c r="D12" s="9"/>
      <c r="E12" s="9"/>
    </row>
    <row r="13" spans="1:5" ht="25.15" customHeight="1">
      <c r="A13" s="9"/>
      <c r="B13" s="9"/>
      <c r="C13" s="9"/>
      <c r="D13" s="9"/>
      <c r="E13" s="9"/>
    </row>
    <row r="14" spans="1:5" ht="25.15" customHeight="1">
      <c r="A14" s="9"/>
      <c r="B14" s="9"/>
      <c r="C14" s="9"/>
      <c r="D14" s="9"/>
      <c r="E14" s="9"/>
    </row>
    <row r="15" spans="1:5" ht="25.15" customHeight="1">
      <c r="A15" s="9"/>
      <c r="B15" s="9"/>
      <c r="C15" s="9"/>
      <c r="D15" s="9"/>
      <c r="E15" s="9"/>
    </row>
    <row r="16" spans="1:5" ht="25.15" customHeight="1">
      <c r="A16" s="9"/>
      <c r="B16" s="9"/>
      <c r="C16" s="9"/>
      <c r="D16" s="9"/>
      <c r="E16" s="9"/>
    </row>
    <row r="17" spans="1:5" ht="25.15" customHeight="1">
      <c r="A17" s="9"/>
      <c r="B17" s="9"/>
      <c r="C17" s="9"/>
      <c r="D17" s="9"/>
      <c r="E17" s="9"/>
    </row>
    <row r="18" spans="1:5" ht="25.15" customHeight="1">
      <c r="A18" s="9"/>
      <c r="B18" s="9"/>
      <c r="C18" s="9"/>
      <c r="D18" s="9"/>
      <c r="E18" s="9"/>
    </row>
    <row r="19" spans="1:5" ht="25.15" customHeight="1">
      <c r="A19" s="9"/>
      <c r="B19" s="9"/>
      <c r="C19" s="9"/>
      <c r="D19" s="9"/>
      <c r="E19" s="9"/>
    </row>
    <row r="20" spans="1:5" ht="25.15" customHeight="1">
      <c r="A20" s="9"/>
      <c r="B20" s="9"/>
      <c r="C20" s="9"/>
      <c r="D20" s="9"/>
      <c r="E20" s="9"/>
    </row>
    <row r="21" spans="1:5" ht="25.15" customHeight="1">
      <c r="A21" s="9"/>
      <c r="B21" s="9"/>
      <c r="C21" s="9"/>
      <c r="D21" s="9"/>
      <c r="E21" s="9"/>
    </row>
    <row r="22" spans="1:5" ht="25.15" customHeight="1">
      <c r="A22" s="9"/>
      <c r="B22" s="9"/>
      <c r="C22" s="9"/>
      <c r="D22" s="9"/>
      <c r="E22" s="9"/>
    </row>
    <row r="23" spans="1:5" ht="25.15" customHeight="1">
      <c r="A23" s="9"/>
      <c r="B23" s="9"/>
      <c r="C23" s="9"/>
      <c r="D23" s="9"/>
      <c r="E23" s="9"/>
    </row>
    <row r="24" spans="1:5" ht="25.15" customHeight="1">
      <c r="A24" s="9"/>
      <c r="B24" s="9"/>
      <c r="C24" s="9"/>
      <c r="D24" s="9"/>
      <c r="E24" s="9"/>
    </row>
    <row r="25" spans="1:5" ht="25.15" customHeight="1">
      <c r="A25" s="9"/>
      <c r="B25" s="9"/>
      <c r="C25" s="9"/>
      <c r="D25" s="9"/>
      <c r="E25" s="9"/>
    </row>
    <row r="26" spans="1:5" ht="25.15" customHeight="1">
      <c r="A26" s="9"/>
      <c r="B26" s="9"/>
      <c r="C26" s="9"/>
      <c r="D26" s="9"/>
      <c r="E26" s="9"/>
    </row>
    <row r="27" spans="1:5" ht="25.15" customHeight="1">
      <c r="A27" s="9"/>
      <c r="B27" s="9"/>
      <c r="C27" s="9"/>
      <c r="D27" s="9"/>
      <c r="E27" s="9"/>
    </row>
    <row r="28" spans="1:5" ht="25.15" customHeight="1">
      <c r="A28" s="9"/>
      <c r="B28" s="9"/>
      <c r="C28" s="9"/>
      <c r="D28" s="9"/>
      <c r="E28" s="9"/>
    </row>
    <row r="29" spans="1:5" ht="25.15" customHeight="1">
      <c r="A29" s="9"/>
      <c r="B29" s="9"/>
      <c r="C29" s="9"/>
      <c r="D29" s="9"/>
      <c r="E29" s="9"/>
    </row>
    <row r="30" spans="1:5" ht="25.15" customHeight="1">
      <c r="A30" s="9"/>
      <c r="B30" s="9"/>
      <c r="C30" s="9"/>
      <c r="D30" s="9"/>
      <c r="E30" s="9"/>
    </row>
    <row r="31" spans="1:5" ht="25.15" customHeight="1">
      <c r="A31" s="9"/>
      <c r="B31" s="9"/>
      <c r="C31" s="9"/>
      <c r="D31" s="9"/>
      <c r="E31" s="9"/>
    </row>
    <row r="32" spans="1:5" ht="25.15" customHeight="1">
      <c r="A32" s="9"/>
      <c r="B32" s="9"/>
      <c r="C32" s="9"/>
      <c r="D32" s="9"/>
      <c r="E32" s="9"/>
    </row>
    <row r="33" spans="1:5" ht="25.15" customHeight="1">
      <c r="A33" s="9"/>
      <c r="B33" s="9"/>
      <c r="C33" s="9"/>
      <c r="D33" s="9"/>
      <c r="E33" s="9"/>
    </row>
    <row r="34" spans="1:5" ht="25.15" customHeight="1">
      <c r="A34" s="9"/>
      <c r="B34" s="9"/>
      <c r="C34" s="9"/>
      <c r="D34" s="9"/>
      <c r="E34" s="9"/>
    </row>
    <row r="35" spans="1:5" ht="25.15" customHeight="1">
      <c r="A35" s="9"/>
      <c r="B35" s="9"/>
      <c r="C35" s="9"/>
      <c r="D35" s="9"/>
      <c r="E35" s="9"/>
    </row>
    <row r="36" spans="1:5" ht="25.15" customHeight="1">
      <c r="A36" s="9"/>
      <c r="B36" s="9"/>
      <c r="C36" s="9"/>
      <c r="D36" s="9"/>
      <c r="E36" s="9"/>
    </row>
    <row r="37" spans="1:5" ht="25.15" customHeight="1">
      <c r="A37" s="9"/>
      <c r="B37" s="9"/>
      <c r="C37" s="9"/>
      <c r="D37" s="9"/>
      <c r="E37" s="9"/>
    </row>
    <row r="38" spans="1:5" ht="25.15" customHeight="1">
      <c r="A38" s="9"/>
      <c r="B38" s="9"/>
      <c r="C38" s="9"/>
      <c r="D38" s="9"/>
      <c r="E38" s="9"/>
    </row>
    <row r="39" spans="1:5" ht="25.15" customHeight="1">
      <c r="A39" s="9"/>
      <c r="B39" s="9"/>
      <c r="C39" s="9"/>
      <c r="D39" s="9"/>
      <c r="E39" s="9"/>
    </row>
    <row r="40" spans="1:5" ht="25.15" customHeight="1">
      <c r="A40" s="9"/>
      <c r="B40" s="9"/>
      <c r="C40" s="9"/>
      <c r="D40" s="9"/>
      <c r="E40" s="9"/>
    </row>
    <row r="41" spans="1:5" ht="25.15" customHeight="1">
      <c r="A41" s="9"/>
      <c r="B41" s="9"/>
      <c r="C41" s="9"/>
      <c r="D41" s="9"/>
      <c r="E41" s="9"/>
    </row>
    <row r="42" spans="1:5" ht="25.15" customHeight="1">
      <c r="A42" s="9"/>
      <c r="B42" s="9"/>
      <c r="C42" s="9"/>
      <c r="D42" s="9"/>
      <c r="E42" s="9"/>
    </row>
    <row r="43" spans="1:5" ht="25.15" customHeight="1">
      <c r="A43" s="9"/>
      <c r="B43" s="9"/>
      <c r="C43" s="9"/>
      <c r="D43" s="9"/>
      <c r="E43" s="9"/>
    </row>
    <row r="44" spans="1:5" ht="25.15" customHeight="1">
      <c r="A44" s="9"/>
      <c r="B44" s="9"/>
      <c r="C44" s="9"/>
      <c r="D44" s="9"/>
      <c r="E44" s="9"/>
    </row>
    <row r="45" spans="1:5" ht="25.15" customHeight="1">
      <c r="A45" s="9"/>
      <c r="B45" s="9"/>
      <c r="C45" s="9"/>
      <c r="D45" s="9"/>
      <c r="E45" s="9"/>
    </row>
    <row r="46" spans="1:5" ht="25.15" customHeight="1"/>
  </sheetData>
  <mergeCells count="1">
    <mergeCell ref="A1:E2"/>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F15"/>
  <sheetViews>
    <sheetView zoomScaleNormal="100" workbookViewId="0">
      <selection activeCell="E52" sqref="E52"/>
    </sheetView>
  </sheetViews>
  <sheetFormatPr defaultColWidth="28.42578125" defaultRowHeight="15"/>
  <sheetData>
    <row r="1" spans="1:6" ht="30" customHeight="1">
      <c r="A1" s="266" t="s">
        <v>20</v>
      </c>
      <c r="B1" s="267"/>
      <c r="C1" s="267"/>
      <c r="D1" s="267"/>
      <c r="E1" s="267"/>
      <c r="F1" s="268"/>
    </row>
    <row r="2" spans="1:6" ht="30" customHeight="1">
      <c r="A2" s="273" t="s">
        <v>25</v>
      </c>
      <c r="B2" s="273"/>
      <c r="C2" s="273"/>
      <c r="D2" s="273"/>
      <c r="E2" s="273"/>
      <c r="F2" s="273"/>
    </row>
    <row r="3" spans="1:6" ht="30" customHeight="1">
      <c r="A3" s="272" t="s">
        <v>21</v>
      </c>
      <c r="B3" s="272"/>
      <c r="C3" s="272"/>
      <c r="D3" s="272"/>
      <c r="E3" s="272"/>
      <c r="F3" s="272"/>
    </row>
    <row r="4" spans="1:6" ht="59.1" customHeight="1">
      <c r="A4" s="269" t="s">
        <v>46</v>
      </c>
      <c r="B4" s="270"/>
      <c r="C4" s="270"/>
      <c r="D4" s="270"/>
      <c r="E4" s="270"/>
      <c r="F4" s="271"/>
    </row>
    <row r="5" spans="1:6" ht="30" customHeight="1">
      <c r="A5" s="272" t="s">
        <v>37</v>
      </c>
      <c r="B5" s="272"/>
      <c r="C5" s="272"/>
      <c r="D5" s="272"/>
      <c r="E5" s="272"/>
      <c r="F5" s="272"/>
    </row>
    <row r="6" spans="1:6" ht="70.150000000000006" customHeight="1">
      <c r="A6" s="269" t="s">
        <v>46</v>
      </c>
      <c r="B6" s="270"/>
      <c r="C6" s="270"/>
      <c r="D6" s="270"/>
      <c r="E6" s="270"/>
      <c r="F6" s="271"/>
    </row>
    <row r="7" spans="1:6" ht="30" customHeight="1">
      <c r="A7" s="272" t="s">
        <v>22</v>
      </c>
      <c r="B7" s="272"/>
      <c r="C7" s="272"/>
      <c r="D7" s="272"/>
      <c r="E7" s="272"/>
      <c r="F7" s="272"/>
    </row>
    <row r="8" spans="1:6" ht="67.150000000000006" customHeight="1">
      <c r="A8" s="269"/>
      <c r="B8" s="270"/>
      <c r="C8" s="270"/>
      <c r="D8" s="270"/>
      <c r="E8" s="270"/>
      <c r="F8" s="271"/>
    </row>
    <row r="9" spans="1:6" ht="30" customHeight="1">
      <c r="A9" s="274" t="s">
        <v>23</v>
      </c>
      <c r="B9" s="275"/>
      <c r="C9" s="275"/>
      <c r="D9" s="275"/>
      <c r="E9" s="275"/>
      <c r="F9" s="276"/>
    </row>
    <row r="10" spans="1:6" ht="34.15" customHeight="1">
      <c r="A10" s="272" t="s">
        <v>17</v>
      </c>
      <c r="B10" s="272"/>
      <c r="C10" s="272"/>
      <c r="D10" s="272"/>
      <c r="E10" s="272"/>
      <c r="F10" s="272"/>
    </row>
    <row r="11" spans="1:6" ht="30" customHeight="1">
      <c r="A11" s="269"/>
      <c r="B11" s="270"/>
      <c r="C11" s="270"/>
      <c r="D11" s="270"/>
      <c r="E11" s="270"/>
      <c r="F11" s="271"/>
    </row>
    <row r="12" spans="1:6" ht="30" customHeight="1">
      <c r="A12" s="272" t="s">
        <v>24</v>
      </c>
      <c r="B12" s="272"/>
      <c r="C12" s="272"/>
      <c r="D12" s="272"/>
      <c r="E12" s="272"/>
      <c r="F12" s="272"/>
    </row>
    <row r="13" spans="1:6" ht="47.1" customHeight="1">
      <c r="A13" s="269"/>
      <c r="B13" s="270"/>
      <c r="C13" s="270"/>
      <c r="D13" s="270"/>
      <c r="E13" s="270"/>
      <c r="F13" s="271"/>
    </row>
    <row r="14" spans="1:6" ht="59.1" customHeight="1">
      <c r="A14" s="269" t="s">
        <v>18</v>
      </c>
      <c r="B14" s="270"/>
      <c r="C14" s="270"/>
      <c r="D14" s="270"/>
      <c r="E14" s="271"/>
      <c r="F14" s="14" t="s">
        <v>19</v>
      </c>
    </row>
    <row r="15" spans="1:6" ht="30" customHeight="1"/>
  </sheetData>
  <mergeCells count="14">
    <mergeCell ref="A1:F1"/>
    <mergeCell ref="A14:E14"/>
    <mergeCell ref="A13:F13"/>
    <mergeCell ref="A7:F7"/>
    <mergeCell ref="A8:F8"/>
    <mergeCell ref="A3:F3"/>
    <mergeCell ref="A4:F4"/>
    <mergeCell ref="A5:F5"/>
    <mergeCell ref="A6:F6"/>
    <mergeCell ref="A2:F2"/>
    <mergeCell ref="A9:F9"/>
    <mergeCell ref="A10:F10"/>
    <mergeCell ref="A11:F11"/>
    <mergeCell ref="A12:F12"/>
  </mergeCells>
  <pageMargins left="0.7" right="0.7" top="0.75" bottom="0.75" header="0.3" footer="0.3"/>
  <pageSetup paperSize="9" scale="48"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F15"/>
  <sheetViews>
    <sheetView zoomScale="106" zoomScaleNormal="106" workbookViewId="0">
      <selection sqref="A1:XFD1048576"/>
    </sheetView>
  </sheetViews>
  <sheetFormatPr defaultColWidth="8.7109375" defaultRowHeight="15"/>
  <cols>
    <col min="1" max="5" width="8.7109375" customWidth="1"/>
    <col min="6" max="6" width="66.7109375" customWidth="1"/>
  </cols>
  <sheetData>
    <row r="1" spans="1:6" ht="30" customHeight="1">
      <c r="A1" s="266" t="s">
        <v>20</v>
      </c>
      <c r="B1" s="267"/>
      <c r="C1" s="267"/>
      <c r="D1" s="267"/>
      <c r="E1" s="267"/>
      <c r="F1" s="268"/>
    </row>
    <row r="2" spans="1:6" ht="30" customHeight="1">
      <c r="A2" s="273" t="s">
        <v>25</v>
      </c>
      <c r="B2" s="273"/>
      <c r="C2" s="273"/>
      <c r="D2" s="273"/>
      <c r="E2" s="273"/>
      <c r="F2" s="273"/>
    </row>
    <row r="3" spans="1:6" ht="30" customHeight="1">
      <c r="A3" s="272" t="s">
        <v>21</v>
      </c>
      <c r="B3" s="272"/>
      <c r="C3" s="272"/>
      <c r="D3" s="272"/>
      <c r="E3" s="272"/>
      <c r="F3" s="272"/>
    </row>
    <row r="4" spans="1:6" ht="59.1" customHeight="1">
      <c r="A4" s="269" t="s">
        <v>36</v>
      </c>
      <c r="B4" s="270"/>
      <c r="C4" s="270"/>
      <c r="D4" s="270"/>
      <c r="E4" s="270"/>
      <c r="F4" s="271"/>
    </row>
    <row r="5" spans="1:6" ht="30" customHeight="1">
      <c r="A5" s="272" t="s">
        <v>37</v>
      </c>
      <c r="B5" s="272"/>
      <c r="C5" s="272"/>
      <c r="D5" s="272"/>
      <c r="E5" s="272"/>
      <c r="F5" s="272"/>
    </row>
    <row r="6" spans="1:6" ht="70.150000000000006" customHeight="1">
      <c r="A6" s="269" t="s">
        <v>36</v>
      </c>
      <c r="B6" s="270"/>
      <c r="C6" s="270"/>
      <c r="D6" s="270"/>
      <c r="E6" s="270"/>
      <c r="F6" s="271"/>
    </row>
    <row r="7" spans="1:6" ht="30" customHeight="1">
      <c r="A7" s="272" t="s">
        <v>22</v>
      </c>
      <c r="B7" s="272"/>
      <c r="C7" s="272"/>
      <c r="D7" s="272"/>
      <c r="E7" s="272"/>
      <c r="F7" s="272"/>
    </row>
    <row r="8" spans="1:6" ht="67.150000000000006" customHeight="1">
      <c r="A8" s="269"/>
      <c r="B8" s="270"/>
      <c r="C8" s="270"/>
      <c r="D8" s="270"/>
      <c r="E8" s="270"/>
      <c r="F8" s="271"/>
    </row>
    <row r="9" spans="1:6" ht="30" customHeight="1">
      <c r="A9" s="274" t="s">
        <v>23</v>
      </c>
      <c r="B9" s="275"/>
      <c r="C9" s="275"/>
      <c r="D9" s="275"/>
      <c r="E9" s="275"/>
      <c r="F9" s="276"/>
    </row>
    <row r="10" spans="1:6" ht="34.15" customHeight="1">
      <c r="A10" s="272" t="s">
        <v>17</v>
      </c>
      <c r="B10" s="272"/>
      <c r="C10" s="272"/>
      <c r="D10" s="272"/>
      <c r="E10" s="272"/>
      <c r="F10" s="272"/>
    </row>
    <row r="11" spans="1:6" ht="30" customHeight="1">
      <c r="A11" s="269"/>
      <c r="B11" s="270"/>
      <c r="C11" s="270"/>
      <c r="D11" s="270"/>
      <c r="E11" s="270"/>
      <c r="F11" s="271"/>
    </row>
    <row r="12" spans="1:6" ht="30" customHeight="1">
      <c r="A12" s="272" t="s">
        <v>24</v>
      </c>
      <c r="B12" s="272"/>
      <c r="C12" s="272"/>
      <c r="D12" s="272"/>
      <c r="E12" s="272"/>
      <c r="F12" s="272"/>
    </row>
    <row r="13" spans="1:6" ht="47.1" customHeight="1">
      <c r="A13" s="269"/>
      <c r="B13" s="270"/>
      <c r="C13" s="270"/>
      <c r="D13" s="270"/>
      <c r="E13" s="270"/>
      <c r="F13" s="271"/>
    </row>
    <row r="14" spans="1:6" ht="59.1" customHeight="1">
      <c r="A14" s="269" t="s">
        <v>18</v>
      </c>
      <c r="B14" s="270"/>
      <c r="C14" s="270"/>
      <c r="D14" s="270"/>
      <c r="E14" s="271"/>
      <c r="F14" s="14" t="s">
        <v>19</v>
      </c>
    </row>
    <row r="15" spans="1:6" ht="30" customHeight="1"/>
  </sheetData>
  <mergeCells count="14">
    <mergeCell ref="A6:F6"/>
    <mergeCell ref="A1:F1"/>
    <mergeCell ref="A2:F2"/>
    <mergeCell ref="A3:F3"/>
    <mergeCell ref="A4:F4"/>
    <mergeCell ref="A5:F5"/>
    <mergeCell ref="A13:F13"/>
    <mergeCell ref="A14:E14"/>
    <mergeCell ref="A7:F7"/>
    <mergeCell ref="A8:F8"/>
    <mergeCell ref="A9:F9"/>
    <mergeCell ref="A10:F10"/>
    <mergeCell ref="A11:F11"/>
    <mergeCell ref="A12:F1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F15"/>
  <sheetViews>
    <sheetView workbookViewId="0">
      <selection sqref="A1:XFD1048576"/>
    </sheetView>
  </sheetViews>
  <sheetFormatPr defaultColWidth="8.7109375" defaultRowHeight="15"/>
  <cols>
    <col min="1" max="5" width="8.7109375" customWidth="1"/>
    <col min="6" max="6" width="66.7109375" customWidth="1"/>
  </cols>
  <sheetData>
    <row r="1" spans="1:6" ht="30" customHeight="1">
      <c r="A1" s="266" t="s">
        <v>20</v>
      </c>
      <c r="B1" s="267"/>
      <c r="C1" s="267"/>
      <c r="D1" s="267"/>
      <c r="E1" s="267"/>
      <c r="F1" s="268"/>
    </row>
    <row r="2" spans="1:6" ht="30" customHeight="1">
      <c r="A2" s="273" t="s">
        <v>25</v>
      </c>
      <c r="B2" s="273"/>
      <c r="C2" s="273"/>
      <c r="D2" s="273"/>
      <c r="E2" s="273"/>
      <c r="F2" s="273"/>
    </row>
    <row r="3" spans="1:6" ht="30" customHeight="1">
      <c r="A3" s="272" t="s">
        <v>21</v>
      </c>
      <c r="B3" s="272"/>
      <c r="C3" s="272"/>
      <c r="D3" s="272"/>
      <c r="E3" s="272"/>
      <c r="F3" s="272"/>
    </row>
    <row r="4" spans="1:6" ht="59.1" customHeight="1">
      <c r="A4" s="269" t="s">
        <v>36</v>
      </c>
      <c r="B4" s="270"/>
      <c r="C4" s="270"/>
      <c r="D4" s="270"/>
      <c r="E4" s="270"/>
      <c r="F4" s="271"/>
    </row>
    <row r="5" spans="1:6" ht="30" customHeight="1">
      <c r="A5" s="272" t="s">
        <v>37</v>
      </c>
      <c r="B5" s="272"/>
      <c r="C5" s="272"/>
      <c r="D5" s="272"/>
      <c r="E5" s="272"/>
      <c r="F5" s="272"/>
    </row>
    <row r="6" spans="1:6" ht="70.150000000000006" customHeight="1">
      <c r="A6" s="269" t="s">
        <v>36</v>
      </c>
      <c r="B6" s="270"/>
      <c r="C6" s="270"/>
      <c r="D6" s="270"/>
      <c r="E6" s="270"/>
      <c r="F6" s="271"/>
    </row>
    <row r="7" spans="1:6" ht="30" customHeight="1">
      <c r="A7" s="272" t="s">
        <v>22</v>
      </c>
      <c r="B7" s="272"/>
      <c r="C7" s="272"/>
      <c r="D7" s="272"/>
      <c r="E7" s="272"/>
      <c r="F7" s="272"/>
    </row>
    <row r="8" spans="1:6" ht="67.150000000000006" customHeight="1">
      <c r="A8" s="269"/>
      <c r="B8" s="270"/>
      <c r="C8" s="270"/>
      <c r="D8" s="270"/>
      <c r="E8" s="270"/>
      <c r="F8" s="271"/>
    </row>
    <row r="9" spans="1:6" ht="30" customHeight="1">
      <c r="A9" s="274" t="s">
        <v>23</v>
      </c>
      <c r="B9" s="275"/>
      <c r="C9" s="275"/>
      <c r="D9" s="275"/>
      <c r="E9" s="275"/>
      <c r="F9" s="276"/>
    </row>
    <row r="10" spans="1:6" ht="34.15" customHeight="1">
      <c r="A10" s="272" t="s">
        <v>17</v>
      </c>
      <c r="B10" s="272"/>
      <c r="C10" s="272"/>
      <c r="D10" s="272"/>
      <c r="E10" s="272"/>
      <c r="F10" s="272"/>
    </row>
    <row r="11" spans="1:6" ht="30" customHeight="1">
      <c r="A11" s="269"/>
      <c r="B11" s="270"/>
      <c r="C11" s="270"/>
      <c r="D11" s="270"/>
      <c r="E11" s="270"/>
      <c r="F11" s="271"/>
    </row>
    <row r="12" spans="1:6" ht="30" customHeight="1">
      <c r="A12" s="272" t="s">
        <v>24</v>
      </c>
      <c r="B12" s="272"/>
      <c r="C12" s="272"/>
      <c r="D12" s="272"/>
      <c r="E12" s="272"/>
      <c r="F12" s="272"/>
    </row>
    <row r="13" spans="1:6" ht="47.1" customHeight="1">
      <c r="A13" s="269"/>
      <c r="B13" s="270"/>
      <c r="C13" s="270"/>
      <c r="D13" s="270"/>
      <c r="E13" s="270"/>
      <c r="F13" s="271"/>
    </row>
    <row r="14" spans="1:6" ht="59.1" customHeight="1">
      <c r="A14" s="269" t="s">
        <v>18</v>
      </c>
      <c r="B14" s="270"/>
      <c r="C14" s="270"/>
      <c r="D14" s="270"/>
      <c r="E14" s="271"/>
      <c r="F14" s="14" t="s">
        <v>19</v>
      </c>
    </row>
    <row r="15" spans="1:6" ht="30" customHeight="1"/>
  </sheetData>
  <mergeCells count="14">
    <mergeCell ref="A6:F6"/>
    <mergeCell ref="A1:F1"/>
    <mergeCell ref="A2:F2"/>
    <mergeCell ref="A3:F3"/>
    <mergeCell ref="A4:F4"/>
    <mergeCell ref="A5:F5"/>
    <mergeCell ref="A13:F13"/>
    <mergeCell ref="A14:E14"/>
    <mergeCell ref="A7:F7"/>
    <mergeCell ref="A8:F8"/>
    <mergeCell ref="A9:F9"/>
    <mergeCell ref="A10:F10"/>
    <mergeCell ref="A11:F11"/>
    <mergeCell ref="A12:F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D l Z J W a o C u h W k A A A A 9 g A A A B I A H A B D b 2 5 m a W c v U G F j a 2 F n Z S 5 4 b W w g o h g A K K A U A A A A A A A A A A A A A A A A A A A A A A A A A A A A h Y 9 N C s I w G E S v U r J v / o o g 5 W u K u L U g i O I 2 x N g G 2 1 S a 1 P R u L j y S V 7 C i V X c u 5 8 1 b z N y v N 8 i H p o 4 u u n O m t R l i m K J I W 9 U e j C 0 z 1 P t j P E e 5 g L V U J 1 n q a J S t S w d 3 y F D l / T k l J I S A Q 4 L b r i S c U k b 2 x W q j K t 1 I 9 J H N f z k 2 1 n l p l U Y C d q 8 x g m O W M D y j H F M g E 4 T C 2 K / A x 7 3 P 9 g f C s q 9 9 3 2 m h b b z Y A p k i k P c H 8 Q B Q S w M E F A A C A A g A D l Z J 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5 W S V k o i k e 4 D g A A A B E A A A A T A B w A R m 9 y b X V s Y X M v U 2 V j d G l v b j E u b S C i G A A o o B Q A A A A A A A A A A A A A A A A A A A A A A A A A A A A r T k 0 u y c z P U w i G 0 I b W A F B L A Q I t A B Q A A g A I A A 5 W S V m q A r o V p A A A A P Y A A A A S A A A A A A A A A A A A A A A A A A A A A A B D b 2 5 m a W c v U G F j a 2 F n Z S 5 4 b W x Q S w E C L Q A U A A I A C A A O V k l Z D 8 r p q 6 Q A A A D p A A A A E w A A A A A A A A A A A A A A A A D w A A A A W 0 N v b n R l b n R f V H l w Z X N d L n h t b F B L A Q I t A B Q A A g A I A A 5 W S V k 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I p z / X j b w W S 7 7 7 4 G 6 P U H X Q A A A A A A I A A A A A A B B m A A A A A Q A A I A A A A P 8 O a s X f R 1 s 7 n 7 E h c y Q o Q L 6 1 U s 1 W x c / z W I Z M 1 E r 1 R a Q H A A A A A A 6 A A A A A A g A A I A A A A M V D X A / L u 8 N + C c Y T R O U s d Y E d e r q d 4 y 6 6 b Y I C 5 L S i 8 W / K U A A A A P Z Z K N z B 7 3 G j I Q n c e Y W + u j X / O C S N e P / o y 8 q 6 l / z l s R i A g S j n t A L 4 s t 7 4 o A 3 V n S l d / c Z E G 5 s l 9 z U T o 3 X R H 7 f t l R u p P W Q U c X h L Z J G L G c Y g U 7 W Q Q A A A A J R w S B A u S s x 6 X 6 D i j T x B 2 o 5 D e L B N D 7 B i H X A w 5 c F i E S c N + o / 2 8 7 l u 4 L 0 G Q c D y q H s x l S e + X Z i b M s R v v r 6 K 7 P X H b n o = < / D a t a M a s h u p > 
</file>

<file path=customXml/itemProps1.xml><?xml version="1.0" encoding="utf-8"?>
<ds:datastoreItem xmlns:ds="http://schemas.openxmlformats.org/officeDocument/2006/customXml" ds:itemID="{3878480F-BE0F-4024-A2AC-CC8CCE04562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Instructions</vt:lpstr>
      <vt:lpstr>Risk Assessment Register</vt:lpstr>
      <vt:lpstr>Identified IM Risks</vt:lpstr>
      <vt:lpstr>Measures-Matrix</vt:lpstr>
      <vt:lpstr>Values</vt:lpstr>
      <vt:lpstr>Risk Treatment (Summary)</vt:lpstr>
      <vt:lpstr>Risk Treatment Plan Risk #1</vt:lpstr>
      <vt:lpstr>Risk Treatment Plan Risk #2</vt:lpstr>
      <vt:lpstr>Risk Treatment Plan Risk #3</vt:lpstr>
      <vt:lpstr>Risk Treatment Plan Risk #4</vt:lpstr>
      <vt:lpstr>Risk Treatment Plan Risk #5</vt:lpstr>
      <vt:lpstr>'Identified IM Risks'!Print_Area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Walker</dc:creator>
  <cp:lastModifiedBy>Marco Wallenius</cp:lastModifiedBy>
  <cp:lastPrinted>2024-06-26T06:20:04Z</cp:lastPrinted>
  <dcterms:created xsi:type="dcterms:W3CDTF">2018-09-10T23:07:23Z</dcterms:created>
  <dcterms:modified xsi:type="dcterms:W3CDTF">2026-01-13T05:08:47Z</dcterms:modified>
</cp:coreProperties>
</file>